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9288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<sst xmlns="http://schemas.openxmlformats.org/spreadsheetml/2006/main" count="247" uniqueCount="175">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</sst>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 CYR"/>
      <family val="0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164" fontId="8" fillId="34" borderId="0" xfId="0" applyNumberFormat="1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1" fontId="13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/>
      <protection/>
    </xf>
    <xf numFmtId="14" fontId="14" fillId="26" borderId="11" xfId="39" applyNumberFormat="1" applyFont="1" applyFill="1" applyBorder="1" applyAlignment="1" applyProtection="1">
      <alignment horizontal="center" vertical="center"/>
      <protection/>
    </xf>
    <xf numFmtId="0" fontId="78" fillId="35" borderId="11" xfId="34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right" vertical="center"/>
      <protection/>
    </xf>
    <xf numFmtId="0" fontId="79" fillId="35" borderId="11" xfId="34" applyFont="1" applyFill="1" applyBorder="1" applyAlignment="1" applyProtection="1">
      <alignment horizontal="center" vertical="center"/>
      <protection/>
    </xf>
    <xf numFmtId="1" fontId="5" fillId="34" borderId="12" xfId="0" applyNumberFormat="1" applyFont="1" applyFill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left" vertical="center"/>
      <protection/>
    </xf>
    <xf numFmtId="1" fontId="5" fillId="34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5" fontId="80" fillId="34" borderId="13" xfId="0" applyNumberFormat="1" applyFont="1" applyFill="1" applyBorder="1" applyAlignment="1" applyProtection="1" quotePrefix="1">
      <alignment/>
      <protection/>
    </xf>
    <xf numFmtId="165" fontId="81" fillId="34" borderId="13" xfId="0" applyNumberFormat="1" applyFont="1" applyFill="1" applyBorder="1" applyAlignment="1" applyProtection="1" quotePrefix="1">
      <alignment/>
      <protection/>
    </xf>
    <xf numFmtId="0" fontId="2" fillId="34" borderId="13" xfId="0" applyFont="1" applyFill="1" applyBorder="1" applyAlignment="1" applyProtection="1" quotePrefix="1">
      <alignment horizontal="left"/>
      <protection/>
    </xf>
    <xf numFmtId="0" fontId="82" fillId="34" borderId="0" xfId="38" applyFont="1" applyFill="1" applyBorder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1" fontId="5" fillId="34" borderId="15" xfId="0" applyNumberFormat="1" applyFont="1" applyFill="1" applyBorder="1" applyAlignment="1" applyProtection="1">
      <alignment/>
      <protection/>
    </xf>
    <xf numFmtId="1" fontId="5" fillId="34" borderId="17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/>
      <protection/>
    </xf>
    <xf numFmtId="164" fontId="4" fillId="34" borderId="19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" fontId="4" fillId="34" borderId="0" xfId="0" applyNumberFormat="1" applyFont="1" applyFill="1" applyBorder="1" applyAlignment="1" applyProtection="1" quotePrefix="1">
      <alignment horizontal="right"/>
      <protection/>
    </xf>
    <xf numFmtId="1" fontId="5" fillId="0" borderId="20" xfId="0" applyNumberFormat="1" applyFont="1" applyBorder="1" applyAlignment="1" applyProtection="1">
      <alignment/>
      <protection/>
    </xf>
    <xf numFmtId="1" fontId="5" fillId="34" borderId="20" xfId="0" applyNumberFormat="1" applyFont="1" applyFill="1" applyBorder="1" applyAlignment="1" applyProtection="1">
      <alignment/>
      <protection/>
    </xf>
    <xf numFmtId="1" fontId="5" fillId="34" borderId="21" xfId="0" applyNumberFormat="1" applyFont="1" applyFill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3" fontId="6" fillId="36" borderId="23" xfId="0" applyNumberFormat="1" applyFont="1" applyFill="1" applyBorder="1" applyAlignment="1" applyProtection="1">
      <alignment horizontal="center"/>
      <protection/>
    </xf>
    <xf numFmtId="1" fontId="4" fillId="34" borderId="24" xfId="0" applyNumberFormat="1" applyFont="1" applyFill="1" applyBorder="1" applyAlignment="1" applyProtection="1" quotePrefix="1">
      <alignment horizontal="right"/>
      <protection/>
    </xf>
    <xf numFmtId="1" fontId="5" fillId="0" borderId="25" xfId="0" applyNumberFormat="1" applyFont="1" applyBorder="1" applyAlignment="1" applyProtection="1">
      <alignment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4" fillId="36" borderId="23" xfId="0" applyNumberFormat="1" applyFont="1" applyFill="1" applyBorder="1" applyAlignment="1" applyProtection="1">
      <alignment/>
      <protection/>
    </xf>
    <xf numFmtId="3" fontId="4" fillId="36" borderId="27" xfId="0" applyNumberFormat="1" applyFont="1" applyFill="1" applyBorder="1" applyAlignment="1" applyProtection="1">
      <alignment/>
      <protection/>
    </xf>
    <xf numFmtId="3" fontId="4" fillId="36" borderId="28" xfId="0" applyNumberFormat="1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3" fontId="6" fillId="34" borderId="30" xfId="0" applyNumberFormat="1" applyFont="1" applyFill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/>
      <protection/>
    </xf>
    <xf numFmtId="3" fontId="4" fillId="34" borderId="33" xfId="0" applyNumberFormat="1" applyFont="1" applyFill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>
      <alignment horizontal="center"/>
      <protection/>
    </xf>
    <xf numFmtId="3" fontId="4" fillId="34" borderId="36" xfId="0" applyNumberFormat="1" applyFont="1" applyFill="1" applyBorder="1" applyAlignment="1" applyProtection="1">
      <alignment/>
      <protection/>
    </xf>
    <xf numFmtId="3" fontId="4" fillId="34" borderId="35" xfId="0" applyNumberFormat="1" applyFont="1" applyFill="1" applyBorder="1" applyAlignment="1" applyProtection="1">
      <alignment/>
      <protection/>
    </xf>
    <xf numFmtId="3" fontId="4" fillId="34" borderId="37" xfId="0" applyNumberFormat="1" applyFont="1" applyFill="1" applyBorder="1" applyAlignment="1" applyProtection="1">
      <alignment/>
      <protection/>
    </xf>
    <xf numFmtId="3" fontId="4" fillId="34" borderId="31" xfId="0" applyNumberFormat="1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/>
      <protection/>
    </xf>
    <xf numFmtId="164" fontId="4" fillId="34" borderId="31" xfId="0" applyNumberFormat="1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 quotePrefix="1">
      <alignment horizontal="center"/>
      <protection/>
    </xf>
    <xf numFmtId="1" fontId="4" fillId="0" borderId="31" xfId="0" applyNumberFormat="1" applyFont="1" applyBorder="1" applyAlignment="1" applyProtection="1" quotePrefix="1">
      <alignment/>
      <protection/>
    </xf>
    <xf numFmtId="3" fontId="4" fillId="34" borderId="36" xfId="0" applyNumberFormat="1" applyFont="1" applyFill="1" applyBorder="1" applyAlignment="1" applyProtection="1" quotePrefix="1">
      <alignment/>
      <protection/>
    </xf>
    <xf numFmtId="3" fontId="4" fillId="34" borderId="35" xfId="0" applyNumberFormat="1" applyFont="1" applyFill="1" applyBorder="1" applyAlignment="1" applyProtection="1" quotePrefix="1">
      <alignment/>
      <protection/>
    </xf>
    <xf numFmtId="3" fontId="4" fillId="34" borderId="37" xfId="0" applyNumberFormat="1" applyFont="1" applyFill="1" applyBorder="1" applyAlignment="1" applyProtection="1" quotePrefix="1">
      <alignment/>
      <protection/>
    </xf>
    <xf numFmtId="3" fontId="4" fillId="34" borderId="31" xfId="0" applyNumberFormat="1" applyFont="1" applyFill="1" applyBorder="1" applyAlignment="1" applyProtection="1" quotePrefix="1">
      <alignment/>
      <protection/>
    </xf>
    <xf numFmtId="0" fontId="4" fillId="34" borderId="31" xfId="0" applyFont="1" applyFill="1" applyBorder="1" applyAlignment="1" applyProtection="1" quotePrefix="1">
      <alignment horizontal="left"/>
      <protection/>
    </xf>
    <xf numFmtId="3" fontId="6" fillId="34" borderId="38" xfId="0" applyNumberFormat="1" applyFont="1" applyFill="1" applyBorder="1" applyAlignment="1" applyProtection="1" quotePrefix="1">
      <alignment horizontal="center"/>
      <protection/>
    </xf>
    <xf numFmtId="3" fontId="4" fillId="34" borderId="39" xfId="0" applyNumberFormat="1" applyFont="1" applyFill="1" applyBorder="1" applyAlignment="1" applyProtection="1" quotePrefix="1">
      <alignment/>
      <protection/>
    </xf>
    <xf numFmtId="3" fontId="4" fillId="34" borderId="38" xfId="0" applyNumberFormat="1" applyFont="1" applyFill="1" applyBorder="1" applyAlignment="1" applyProtection="1" quotePrefix="1">
      <alignment/>
      <protection/>
    </xf>
    <xf numFmtId="3" fontId="4" fillId="34" borderId="40" xfId="0" applyNumberFormat="1" applyFont="1" applyFill="1" applyBorder="1" applyAlignment="1" applyProtection="1" quotePrefix="1">
      <alignment/>
      <protection/>
    </xf>
    <xf numFmtId="3" fontId="4" fillId="34" borderId="41" xfId="0" applyNumberFormat="1" applyFont="1" applyFill="1" applyBorder="1" applyAlignment="1" applyProtection="1" quotePrefix="1">
      <alignment/>
      <protection/>
    </xf>
    <xf numFmtId="0" fontId="5" fillId="34" borderId="41" xfId="0" applyFont="1" applyFill="1" applyBorder="1" applyAlignment="1" applyProtection="1" quotePrefix="1">
      <alignment horizontal="left"/>
      <protection/>
    </xf>
    <xf numFmtId="0" fontId="4" fillId="34" borderId="41" xfId="0" applyFont="1" applyFill="1" applyBorder="1" applyAlignment="1" applyProtection="1">
      <alignment horizontal="left"/>
      <protection/>
    </xf>
    <xf numFmtId="0" fontId="4" fillId="34" borderId="41" xfId="0" applyFont="1" applyFill="1" applyBorder="1" applyAlignment="1" applyProtection="1" quotePrefix="1">
      <alignment horizontal="left"/>
      <protection/>
    </xf>
    <xf numFmtId="3" fontId="6" fillId="36" borderId="42" xfId="0" applyNumberFormat="1" applyFont="1" applyFill="1" applyBorder="1" applyAlignment="1" applyProtection="1" quotePrefix="1">
      <alignment horizontal="center"/>
      <protection/>
    </xf>
    <xf numFmtId="3" fontId="4" fillId="36" borderId="43" xfId="0" applyNumberFormat="1" applyFont="1" applyFill="1" applyBorder="1" applyAlignment="1" applyProtection="1" quotePrefix="1">
      <alignment/>
      <protection/>
    </xf>
    <xf numFmtId="3" fontId="4" fillId="36" borderId="42" xfId="0" applyNumberFormat="1" applyFont="1" applyFill="1" applyBorder="1" applyAlignment="1" applyProtection="1" quotePrefix="1">
      <alignment/>
      <protection/>
    </xf>
    <xf numFmtId="3" fontId="4" fillId="36" borderId="44" xfId="0" applyNumberFormat="1" applyFont="1" applyFill="1" applyBorder="1" applyAlignment="1" applyProtection="1" quotePrefix="1">
      <alignment/>
      <protection/>
    </xf>
    <xf numFmtId="3" fontId="4" fillId="36" borderId="45" xfId="0" applyNumberFormat="1" applyFont="1" applyFill="1" applyBorder="1" applyAlignment="1" applyProtection="1" quotePrefix="1">
      <alignment/>
      <protection/>
    </xf>
    <xf numFmtId="0" fontId="5" fillId="36" borderId="45" xfId="0" applyFont="1" applyFill="1" applyBorder="1" applyAlignment="1" applyProtection="1">
      <alignment horizontal="left"/>
      <protection/>
    </xf>
    <xf numFmtId="0" fontId="4" fillId="36" borderId="45" xfId="0" applyFont="1" applyFill="1" applyBorder="1" applyAlignment="1" applyProtection="1">
      <alignment horizontal="left"/>
      <protection/>
    </xf>
    <xf numFmtId="3" fontId="6" fillId="36" borderId="46" xfId="0" applyNumberFormat="1" applyFont="1" applyFill="1" applyBorder="1" applyAlignment="1" applyProtection="1" quotePrefix="1">
      <alignment horizontal="center"/>
      <protection/>
    </xf>
    <xf numFmtId="3" fontId="4" fillId="36" borderId="47" xfId="0" applyNumberFormat="1" applyFont="1" applyFill="1" applyBorder="1" applyAlignment="1" applyProtection="1" quotePrefix="1">
      <alignment/>
      <protection/>
    </xf>
    <xf numFmtId="3" fontId="4" fillId="36" borderId="46" xfId="0" applyNumberFormat="1" applyFont="1" applyFill="1" applyBorder="1" applyAlignment="1" applyProtection="1" quotePrefix="1">
      <alignment/>
      <protection/>
    </xf>
    <xf numFmtId="3" fontId="4" fillId="36" borderId="48" xfId="0" applyNumberFormat="1" applyFont="1" applyFill="1" applyBorder="1" applyAlignment="1" applyProtection="1" quotePrefix="1">
      <alignment/>
      <protection/>
    </xf>
    <xf numFmtId="3" fontId="4" fillId="36" borderId="49" xfId="0" applyNumberFormat="1" applyFont="1" applyFill="1" applyBorder="1" applyAlignment="1" applyProtection="1" quotePrefix="1">
      <alignment/>
      <protection/>
    </xf>
    <xf numFmtId="0" fontId="4" fillId="36" borderId="49" xfId="0" applyFont="1" applyFill="1" applyBorder="1" applyAlignment="1" applyProtection="1" quotePrefix="1">
      <alignment horizontal="left"/>
      <protection/>
    </xf>
    <xf numFmtId="0" fontId="4" fillId="36" borderId="49" xfId="0" applyFont="1" applyFill="1" applyBorder="1" applyAlignment="1" applyProtection="1">
      <alignment horizontal="left"/>
      <protection/>
    </xf>
    <xf numFmtId="3" fontId="6" fillId="34" borderId="30" xfId="0" applyNumberFormat="1" applyFont="1" applyFill="1" applyBorder="1" applyAlignment="1" applyProtection="1" quotePrefix="1">
      <alignment horizontal="center"/>
      <protection/>
    </xf>
    <xf numFmtId="3" fontId="4" fillId="34" borderId="32" xfId="0" applyNumberFormat="1" applyFont="1" applyFill="1" applyBorder="1" applyAlignment="1" applyProtection="1" quotePrefix="1">
      <alignment/>
      <protection/>
    </xf>
    <xf numFmtId="3" fontId="4" fillId="34" borderId="30" xfId="0" applyNumberFormat="1" applyFont="1" applyFill="1" applyBorder="1" applyAlignment="1" applyProtection="1" quotePrefix="1">
      <alignment/>
      <protection/>
    </xf>
    <xf numFmtId="3" fontId="4" fillId="34" borderId="33" xfId="0" applyNumberFormat="1" applyFont="1" applyFill="1" applyBorder="1" applyAlignment="1" applyProtection="1" quotePrefix="1">
      <alignment/>
      <protection/>
    </xf>
    <xf numFmtId="3" fontId="4" fillId="34" borderId="34" xfId="0" applyNumberFormat="1" applyFont="1" applyFill="1" applyBorder="1" applyAlignment="1" applyProtection="1" quotePrefix="1">
      <alignment/>
      <protection/>
    </xf>
    <xf numFmtId="0" fontId="4" fillId="34" borderId="34" xfId="0" applyFont="1" applyFill="1" applyBorder="1" applyAlignment="1" applyProtection="1" quotePrefix="1">
      <alignment horizontal="left"/>
      <protection/>
    </xf>
    <xf numFmtId="3" fontId="6" fillId="36" borderId="35" xfId="0" applyNumberFormat="1" applyFont="1" applyFill="1" applyBorder="1" applyAlignment="1" applyProtection="1" quotePrefix="1">
      <alignment horizontal="center"/>
      <protection/>
    </xf>
    <xf numFmtId="3" fontId="4" fillId="36" borderId="36" xfId="0" applyNumberFormat="1" applyFont="1" applyFill="1" applyBorder="1" applyAlignment="1" applyProtection="1" quotePrefix="1">
      <alignment/>
      <protection/>
    </xf>
    <xf numFmtId="3" fontId="4" fillId="36" borderId="35" xfId="0" applyNumberFormat="1" applyFont="1" applyFill="1" applyBorder="1" applyAlignment="1" applyProtection="1" quotePrefix="1">
      <alignment/>
      <protection/>
    </xf>
    <xf numFmtId="3" fontId="4" fillId="36" borderId="37" xfId="0" applyNumberFormat="1" applyFont="1" applyFill="1" applyBorder="1" applyAlignment="1" applyProtection="1" quotePrefix="1">
      <alignment/>
      <protection/>
    </xf>
    <xf numFmtId="3" fontId="4" fillId="36" borderId="31" xfId="0" applyNumberFormat="1" applyFont="1" applyFill="1" applyBorder="1" applyAlignment="1" applyProtection="1" quotePrefix="1">
      <alignment/>
      <protection/>
    </xf>
    <xf numFmtId="0" fontId="4" fillId="36" borderId="31" xfId="0" applyFont="1" applyFill="1" applyBorder="1" applyAlignment="1" applyProtection="1">
      <alignment horizontal="left"/>
      <protection/>
    </xf>
    <xf numFmtId="3" fontId="4" fillId="0" borderId="31" xfId="0" applyNumberFormat="1" applyFont="1" applyBorder="1" applyAlignment="1" applyProtection="1" quotePrefix="1">
      <alignment/>
      <protection/>
    </xf>
    <xf numFmtId="164" fontId="4" fillId="36" borderId="45" xfId="0" applyNumberFormat="1" applyFont="1" applyFill="1" applyBorder="1" applyAlignment="1" applyProtection="1">
      <alignment/>
      <protection/>
    </xf>
    <xf numFmtId="164" fontId="4" fillId="36" borderId="31" xfId="0" applyNumberFormat="1" applyFont="1" applyFill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" fontId="4" fillId="0" borderId="49" xfId="0" applyNumberFormat="1" applyFont="1" applyBorder="1" applyAlignment="1" applyProtection="1" quotePrefix="1">
      <alignment/>
      <protection/>
    </xf>
    <xf numFmtId="0" fontId="2" fillId="34" borderId="10" xfId="0" applyFont="1" applyFill="1" applyBorder="1" applyAlignment="1" applyProtection="1">
      <alignment/>
      <protection/>
    </xf>
    <xf numFmtId="3" fontId="6" fillId="34" borderId="50" xfId="0" applyNumberFormat="1" applyFont="1" applyFill="1" applyBorder="1" applyAlignment="1" applyProtection="1">
      <alignment horizontal="center"/>
      <protection/>
    </xf>
    <xf numFmtId="1" fontId="5" fillId="0" borderId="51" xfId="0" applyNumberFormat="1" applyFont="1" applyBorder="1" applyAlignment="1" applyProtection="1">
      <alignment horizontal="right"/>
      <protection/>
    </xf>
    <xf numFmtId="3" fontId="4" fillId="34" borderId="52" xfId="0" applyNumberFormat="1" applyFont="1" applyFill="1" applyBorder="1" applyAlignment="1" applyProtection="1">
      <alignment horizontal="right"/>
      <protection/>
    </xf>
    <xf numFmtId="3" fontId="4" fillId="34" borderId="50" xfId="0" applyNumberFormat="1" applyFont="1" applyFill="1" applyBorder="1" applyAlignment="1" applyProtection="1">
      <alignment horizontal="right"/>
      <protection/>
    </xf>
    <xf numFmtId="3" fontId="4" fillId="34" borderId="53" xfId="0" applyNumberFormat="1" applyFont="1" applyFill="1" applyBorder="1" applyAlignment="1" applyProtection="1">
      <alignment horizontal="right"/>
      <protection/>
    </xf>
    <xf numFmtId="3" fontId="5" fillId="37" borderId="51" xfId="0" applyNumberFormat="1" applyFont="1" applyFill="1" applyBorder="1" applyAlignment="1" applyProtection="1">
      <alignment horizontal="right"/>
      <protection/>
    </xf>
    <xf numFmtId="3" fontId="5" fillId="34" borderId="51" xfId="0" applyNumberFormat="1" applyFont="1" applyFill="1" applyBorder="1" applyAlignment="1" applyProtection="1">
      <alignment horizontal="right"/>
      <protection/>
    </xf>
    <xf numFmtId="0" fontId="5" fillId="34" borderId="51" xfId="0" applyFont="1" applyFill="1" applyBorder="1" applyAlignment="1" applyProtection="1">
      <alignment horizontal="left"/>
      <protection/>
    </xf>
    <xf numFmtId="3" fontId="6" fillId="38" borderId="54" xfId="0" applyNumberFormat="1" applyFont="1" applyFill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right"/>
      <protection/>
    </xf>
    <xf numFmtId="165" fontId="4" fillId="26" borderId="55" xfId="0" applyNumberFormat="1" applyFont="1" applyFill="1" applyBorder="1" applyAlignment="1" applyProtection="1">
      <alignment horizontal="right"/>
      <protection/>
    </xf>
    <xf numFmtId="165" fontId="4" fillId="26" borderId="54" xfId="0" applyNumberFormat="1" applyFont="1" applyFill="1" applyBorder="1" applyAlignment="1" applyProtection="1">
      <alignment horizontal="right"/>
      <protection/>
    </xf>
    <xf numFmtId="165" fontId="4" fillId="26" borderId="56" xfId="0" applyNumberFormat="1" applyFont="1" applyFill="1" applyBorder="1" applyAlignment="1" applyProtection="1">
      <alignment horizontal="right"/>
      <protection/>
    </xf>
    <xf numFmtId="165" fontId="5" fillId="38" borderId="57" xfId="0" applyNumberFormat="1" applyFont="1" applyFill="1" applyBorder="1" applyAlignment="1" applyProtection="1">
      <alignment horizontal="right"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16" fillId="38" borderId="57" xfId="0" applyFont="1" applyFill="1" applyBorder="1" applyAlignment="1" applyProtection="1">
      <alignment horizontal="left"/>
      <protection/>
    </xf>
    <xf numFmtId="3" fontId="6" fillId="34" borderId="58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165" fontId="80" fillId="34" borderId="60" xfId="0" applyNumberFormat="1" applyFont="1" applyFill="1" applyBorder="1" applyAlignment="1" applyProtection="1" quotePrefix="1">
      <alignment/>
      <protection/>
    </xf>
    <xf numFmtId="165" fontId="80" fillId="34" borderId="61" xfId="0" applyNumberFormat="1" applyFont="1" applyFill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0" fontId="2" fillId="34" borderId="61" xfId="0" applyFont="1" applyFill="1" applyBorder="1" applyAlignment="1" applyProtection="1" quotePrefix="1">
      <alignment horizontal="left"/>
      <protection/>
    </xf>
    <xf numFmtId="0" fontId="83" fillId="39" borderId="62" xfId="38" applyFont="1" applyFill="1" applyBorder="1" applyAlignment="1" applyProtection="1">
      <alignment horizontal="center"/>
      <protection/>
    </xf>
    <xf numFmtId="3" fontId="6" fillId="38" borderId="63" xfId="0" applyNumberFormat="1" applyFont="1" applyFill="1" applyBorder="1" applyAlignment="1" applyProtection="1">
      <alignment horizontal="center"/>
      <protection/>
    </xf>
    <xf numFmtId="165" fontId="4" fillId="26" borderId="64" xfId="0" applyNumberFormat="1" applyFont="1" applyFill="1" applyBorder="1" applyAlignment="1" applyProtection="1">
      <alignment/>
      <protection/>
    </xf>
    <xf numFmtId="165" fontId="4" fillId="26" borderId="63" xfId="0" applyNumberFormat="1" applyFont="1" applyFill="1" applyBorder="1" applyAlignment="1" applyProtection="1">
      <alignment/>
      <protection/>
    </xf>
    <xf numFmtId="165" fontId="4" fillId="26" borderId="65" xfId="0" applyNumberFormat="1" applyFont="1" applyFill="1" applyBorder="1" applyAlignment="1" applyProtection="1">
      <alignment/>
      <protection/>
    </xf>
    <xf numFmtId="165" fontId="5" fillId="38" borderId="66" xfId="0" applyNumberFormat="1" applyFont="1" applyFill="1" applyBorder="1" applyAlignment="1" applyProtection="1">
      <alignment/>
      <protection/>
    </xf>
    <xf numFmtId="0" fontId="5" fillId="38" borderId="66" xfId="0" applyFont="1" applyFill="1" applyBorder="1" applyAlignment="1" applyProtection="1">
      <alignment horizontal="left"/>
      <protection/>
    </xf>
    <xf numFmtId="0" fontId="16" fillId="38" borderId="66" xfId="0" applyFont="1" applyFill="1" applyBorder="1" applyAlignment="1" applyProtection="1">
      <alignment horizontal="left"/>
      <protection/>
    </xf>
    <xf numFmtId="3" fontId="6" fillId="35" borderId="54" xfId="0" applyNumberFormat="1" applyFont="1" applyFill="1" applyBorder="1" applyAlignment="1" applyProtection="1">
      <alignment horizontal="center"/>
      <protection/>
    </xf>
    <xf numFmtId="1" fontId="4" fillId="0" borderId="67" xfId="0" applyNumberFormat="1" applyFont="1" applyBorder="1" applyAlignment="1" applyProtection="1" quotePrefix="1">
      <alignment/>
      <protection/>
    </xf>
    <xf numFmtId="3" fontId="4" fillId="35" borderId="55" xfId="0" applyNumberFormat="1" applyFont="1" applyFill="1" applyBorder="1" applyAlignment="1" applyProtection="1">
      <alignment/>
      <protection/>
    </xf>
    <xf numFmtId="3" fontId="4" fillId="35" borderId="54" xfId="0" applyNumberFormat="1" applyFont="1" applyFill="1" applyBorder="1" applyAlignment="1" applyProtection="1">
      <alignment/>
      <protection/>
    </xf>
    <xf numFmtId="3" fontId="4" fillId="35" borderId="56" xfId="0" applyNumberFormat="1" applyFont="1" applyFill="1" applyBorder="1" applyAlignment="1" applyProtection="1">
      <alignment/>
      <protection/>
    </xf>
    <xf numFmtId="3" fontId="5" fillId="35" borderId="57" xfId="0" applyNumberFormat="1" applyFont="1" applyFill="1" applyBorder="1" applyAlignment="1" applyProtection="1">
      <alignment/>
      <protection/>
    </xf>
    <xf numFmtId="0" fontId="5" fillId="35" borderId="57" xfId="0" applyFont="1" applyFill="1" applyBorder="1" applyAlignment="1" applyProtection="1" quotePrefix="1">
      <alignment horizontal="left"/>
      <protection/>
    </xf>
    <xf numFmtId="0" fontId="5" fillId="35" borderId="57" xfId="0" applyFont="1" applyFill="1" applyBorder="1" applyAlignment="1" applyProtection="1">
      <alignment horizontal="left"/>
      <protection/>
    </xf>
    <xf numFmtId="0" fontId="16" fillId="35" borderId="57" xfId="0" applyFont="1" applyFill="1" applyBorder="1" applyAlignment="1" applyProtection="1" quotePrefix="1">
      <alignment horizontal="left"/>
      <protection/>
    </xf>
    <xf numFmtId="3" fontId="6" fillId="34" borderId="42" xfId="0" applyNumberFormat="1" applyFont="1" applyFill="1" applyBorder="1" applyAlignment="1" applyProtection="1" quotePrefix="1">
      <alignment horizontal="center"/>
      <protection/>
    </xf>
    <xf numFmtId="1" fontId="4" fillId="0" borderId="68" xfId="0" applyNumberFormat="1" applyFont="1" applyBorder="1" applyAlignment="1" applyProtection="1" quotePrefix="1">
      <alignment/>
      <protection/>
    </xf>
    <xf numFmtId="3" fontId="4" fillId="34" borderId="43" xfId="0" applyNumberFormat="1" applyFont="1" applyFill="1" applyBorder="1" applyAlignment="1" applyProtection="1" quotePrefix="1">
      <alignment/>
      <protection/>
    </xf>
    <xf numFmtId="3" fontId="4" fillId="34" borderId="42" xfId="0" applyNumberFormat="1" applyFont="1" applyFill="1" applyBorder="1" applyAlignment="1" applyProtection="1" quotePrefix="1">
      <alignment/>
      <protection/>
    </xf>
    <xf numFmtId="3" fontId="4" fillId="34" borderId="44" xfId="0" applyNumberFormat="1" applyFont="1" applyFill="1" applyBorder="1" applyAlignment="1" applyProtection="1" quotePrefix="1">
      <alignment/>
      <protection/>
    </xf>
    <xf numFmtId="3" fontId="4" fillId="34" borderId="45" xfId="0" applyNumberFormat="1" applyFont="1" applyFill="1" applyBorder="1" applyAlignment="1" applyProtection="1" quotePrefix="1">
      <alignment/>
      <protection/>
    </xf>
    <xf numFmtId="0" fontId="4" fillId="34" borderId="45" xfId="0" applyFont="1" applyFill="1" applyBorder="1" applyAlignment="1" applyProtection="1" quotePrefix="1">
      <alignment horizontal="left"/>
      <protection/>
    </xf>
    <xf numFmtId="0" fontId="4" fillId="34" borderId="45" xfId="0" applyFont="1" applyFill="1" applyBorder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18" fillId="34" borderId="41" xfId="0" applyFont="1" applyFill="1" applyBorder="1" applyAlignment="1" applyProtection="1">
      <alignment horizontal="left"/>
      <protection/>
    </xf>
    <xf numFmtId="166" fontId="4" fillId="34" borderId="41" xfId="56" applyFont="1" applyFill="1" applyBorder="1" applyAlignment="1" applyProtection="1">
      <alignment horizontal="left"/>
      <protection/>
    </xf>
    <xf numFmtId="3" fontId="6" fillId="40" borderId="11" xfId="0" applyNumberFormat="1" applyFont="1" applyFill="1" applyBorder="1" applyAlignment="1" applyProtection="1" quotePrefix="1">
      <alignment horizontal="center"/>
      <protection/>
    </xf>
    <xf numFmtId="3" fontId="4" fillId="40" borderId="69" xfId="0" applyNumberFormat="1" applyFont="1" applyFill="1" applyBorder="1" applyAlignment="1" applyProtection="1" quotePrefix="1">
      <alignment/>
      <protection/>
    </xf>
    <xf numFmtId="3" fontId="4" fillId="40" borderId="11" xfId="0" applyNumberFormat="1" applyFont="1" applyFill="1" applyBorder="1" applyAlignment="1" applyProtection="1" quotePrefix="1">
      <alignment/>
      <protection/>
    </xf>
    <xf numFmtId="3" fontId="4" fillId="40" borderId="70" xfId="0" applyNumberFormat="1" applyFont="1" applyFill="1" applyBorder="1" applyAlignment="1" applyProtection="1" quotePrefix="1">
      <alignment/>
      <protection/>
    </xf>
    <xf numFmtId="3" fontId="4" fillId="40" borderId="59" xfId="0" applyNumberFormat="1" applyFont="1" applyFill="1" applyBorder="1" applyAlignment="1" applyProtection="1" quotePrefix="1">
      <alignment/>
      <protection/>
    </xf>
    <xf numFmtId="0" fontId="4" fillId="40" borderId="59" xfId="0" applyFont="1" applyFill="1" applyBorder="1" applyAlignment="1" applyProtection="1" quotePrefix="1">
      <alignment horizontal="left"/>
      <protection/>
    </xf>
    <xf numFmtId="0" fontId="4" fillId="40" borderId="59" xfId="0" applyFont="1" applyFill="1" applyBorder="1" applyAlignment="1" applyProtection="1">
      <alignment horizontal="left"/>
      <protection/>
    </xf>
    <xf numFmtId="3" fontId="6" fillId="5" borderId="54" xfId="0" applyNumberFormat="1" applyFont="1" applyFill="1" applyBorder="1" applyAlignment="1" applyProtection="1">
      <alignment horizontal="center"/>
      <protection/>
    </xf>
    <xf numFmtId="1" fontId="5" fillId="34" borderId="24" xfId="0" applyNumberFormat="1" applyFont="1" applyFill="1" applyBorder="1" applyAlignment="1" applyProtection="1">
      <alignment horizontal="right"/>
      <protection/>
    </xf>
    <xf numFmtId="3" fontId="4" fillId="5" borderId="55" xfId="0" applyNumberFormat="1" applyFont="1" applyFill="1" applyBorder="1" applyAlignment="1" applyProtection="1">
      <alignment/>
      <protection/>
    </xf>
    <xf numFmtId="3" fontId="84" fillId="5" borderId="54" xfId="34" applyNumberFormat="1" applyFont="1" applyFill="1" applyBorder="1" applyAlignment="1" applyProtection="1">
      <alignment vertical="center"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5" fillId="5" borderId="57" xfId="0" applyNumberFormat="1" applyFont="1" applyFill="1" applyBorder="1" applyAlignment="1" applyProtection="1">
      <alignment/>
      <protection/>
    </xf>
    <xf numFmtId="0" fontId="5" fillId="5" borderId="57" xfId="0" applyFont="1" applyFill="1" applyBorder="1" applyAlignment="1" applyProtection="1">
      <alignment horizontal="left"/>
      <protection/>
    </xf>
    <xf numFmtId="0" fontId="16" fillId="5" borderId="57" xfId="0" applyFont="1" applyFill="1" applyBorder="1" applyAlignment="1" applyProtection="1">
      <alignment horizontal="left"/>
      <protection/>
    </xf>
    <xf numFmtId="3" fontId="6" fillId="34" borderId="50" xfId="0" applyNumberFormat="1" applyFont="1" applyFill="1" applyBorder="1" applyAlignment="1" applyProtection="1" quotePrefix="1">
      <alignment horizontal="center"/>
      <protection/>
    </xf>
    <xf numFmtId="1" fontId="4" fillId="0" borderId="71" xfId="0" applyNumberFormat="1" applyFont="1" applyBorder="1" applyAlignment="1" applyProtection="1" quotePrefix="1">
      <alignment/>
      <protection/>
    </xf>
    <xf numFmtId="3" fontId="4" fillId="34" borderId="52" xfId="0" applyNumberFormat="1" applyFont="1" applyFill="1" applyBorder="1" applyAlignment="1" applyProtection="1" quotePrefix="1">
      <alignment/>
      <protection/>
    </xf>
    <xf numFmtId="3" fontId="4" fillId="34" borderId="50" xfId="0" applyNumberFormat="1" applyFont="1" applyFill="1" applyBorder="1" applyAlignment="1" applyProtection="1" quotePrefix="1">
      <alignment/>
      <protection/>
    </xf>
    <xf numFmtId="3" fontId="4" fillId="34" borderId="53" xfId="0" applyNumberFormat="1" applyFont="1" applyFill="1" applyBorder="1" applyAlignment="1" applyProtection="1" quotePrefix="1">
      <alignment/>
      <protection/>
    </xf>
    <xf numFmtId="3" fontId="4" fillId="34" borderId="51" xfId="0" applyNumberFormat="1" applyFont="1" applyFill="1" applyBorder="1" applyAlignment="1" applyProtection="1" quotePrefix="1">
      <alignment/>
      <protection/>
    </xf>
    <xf numFmtId="0" fontId="4" fillId="34" borderId="51" xfId="0" applyFont="1" applyFill="1" applyBorder="1" applyAlignment="1" applyProtection="1" quotePrefix="1">
      <alignment horizontal="left"/>
      <protection/>
    </xf>
    <xf numFmtId="0" fontId="4" fillId="34" borderId="51" xfId="0" applyFont="1" applyFill="1" applyBorder="1" applyAlignment="1" applyProtection="1">
      <alignment horizontal="left"/>
      <protection/>
    </xf>
    <xf numFmtId="3" fontId="6" fillId="35" borderId="42" xfId="0" applyNumberFormat="1" applyFont="1" applyFill="1" applyBorder="1" applyAlignment="1" applyProtection="1">
      <alignment horizontal="center"/>
      <protection/>
    </xf>
    <xf numFmtId="1" fontId="5" fillId="0" borderId="60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/>
      <protection/>
    </xf>
    <xf numFmtId="3" fontId="4" fillId="35" borderId="42" xfId="0" applyNumberFormat="1" applyFont="1" applyFill="1" applyBorder="1" applyAlignment="1" applyProtection="1">
      <alignment/>
      <protection/>
    </xf>
    <xf numFmtId="3" fontId="4" fillId="35" borderId="44" xfId="0" applyNumberFormat="1" applyFont="1" applyFill="1" applyBorder="1" applyAlignment="1" applyProtection="1">
      <alignment/>
      <protection/>
    </xf>
    <xf numFmtId="3" fontId="4" fillId="35" borderId="45" xfId="0" applyNumberFormat="1" applyFont="1" applyFill="1" applyBorder="1" applyAlignment="1" applyProtection="1">
      <alignment/>
      <protection/>
    </xf>
    <xf numFmtId="0" fontId="4" fillId="35" borderId="45" xfId="0" applyFont="1" applyFill="1" applyBorder="1" applyAlignment="1" applyProtection="1" quotePrefix="1">
      <alignment horizontal="left"/>
      <protection/>
    </xf>
    <xf numFmtId="0" fontId="18" fillId="35" borderId="72" xfId="0" applyFont="1" applyFill="1" applyBorder="1" applyAlignment="1" applyProtection="1">
      <alignment horizontal="left"/>
      <protection/>
    </xf>
    <xf numFmtId="0" fontId="4" fillId="35" borderId="45" xfId="0" applyFont="1" applyFill="1" applyBorder="1" applyAlignment="1" applyProtection="1">
      <alignment horizontal="left"/>
      <protection/>
    </xf>
    <xf numFmtId="3" fontId="6" fillId="35" borderId="46" xfId="0" applyNumberFormat="1" applyFont="1" applyFill="1" applyBorder="1" applyAlignment="1" applyProtection="1">
      <alignment horizontal="center"/>
      <protection/>
    </xf>
    <xf numFmtId="1" fontId="5" fillId="0" borderId="73" xfId="0" applyNumberFormat="1" applyFont="1" applyBorder="1" applyAlignment="1" applyProtection="1">
      <alignment/>
      <protection/>
    </xf>
    <xf numFmtId="3" fontId="4" fillId="35" borderId="47" xfId="0" applyNumberFormat="1" applyFont="1" applyFill="1" applyBorder="1" applyAlignment="1" applyProtection="1">
      <alignment/>
      <protection/>
    </xf>
    <xf numFmtId="3" fontId="4" fillId="35" borderId="46" xfId="0" applyNumberFormat="1" applyFont="1" applyFill="1" applyBorder="1" applyAlignment="1" applyProtection="1">
      <alignment/>
      <protection/>
    </xf>
    <xf numFmtId="3" fontId="4" fillId="35" borderId="4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 quotePrefix="1">
      <alignment horizontal="left"/>
      <protection/>
    </xf>
    <xf numFmtId="0" fontId="4" fillId="35" borderId="49" xfId="0" applyFont="1" applyFill="1" applyBorder="1" applyAlignment="1" applyProtection="1">
      <alignment horizontal="left"/>
      <protection/>
    </xf>
    <xf numFmtId="1" fontId="5" fillId="0" borderId="59" xfId="0" applyNumberFormat="1" applyFont="1" applyBorder="1" applyAlignment="1" applyProtection="1">
      <alignment/>
      <protection/>
    </xf>
    <xf numFmtId="0" fontId="18" fillId="34" borderId="34" xfId="0" applyFont="1" applyFill="1" applyBorder="1" applyAlignment="1" applyProtection="1">
      <alignment horizontal="left"/>
      <protection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4" fillId="35" borderId="69" xfId="0" applyNumberFormat="1" applyFont="1" applyFill="1" applyBorder="1" applyAlignment="1" applyProtection="1">
      <alignment/>
      <protection/>
    </xf>
    <xf numFmtId="3" fontId="85" fillId="35" borderId="11" xfId="34" applyNumberFormat="1" applyFont="1" applyFill="1" applyBorder="1" applyAlignment="1" applyProtection="1">
      <alignment horizontal="right" vertical="center"/>
      <protection/>
    </xf>
    <xf numFmtId="3" fontId="4" fillId="35" borderId="11" xfId="0" applyNumberFormat="1" applyFont="1" applyFill="1" applyBorder="1" applyAlignment="1" applyProtection="1">
      <alignment/>
      <protection/>
    </xf>
    <xf numFmtId="3" fontId="4" fillId="35" borderId="70" xfId="0" applyNumberFormat="1" applyFont="1" applyFill="1" applyBorder="1" applyAlignment="1" applyProtection="1">
      <alignment/>
      <protection/>
    </xf>
    <xf numFmtId="3" fontId="4" fillId="35" borderId="59" xfId="0" applyNumberFormat="1" applyFont="1" applyFill="1" applyBorder="1" applyAlignment="1" applyProtection="1">
      <alignment/>
      <protection/>
    </xf>
    <xf numFmtId="0" fontId="4" fillId="35" borderId="59" xfId="0" applyFont="1" applyFill="1" applyBorder="1" applyAlignment="1" applyProtection="1">
      <alignment horizontal="left"/>
      <protection/>
    </xf>
    <xf numFmtId="3" fontId="6" fillId="34" borderId="38" xfId="0" applyNumberFormat="1" applyFont="1" applyFill="1" applyBorder="1" applyAlignment="1" applyProtection="1">
      <alignment horizontal="center"/>
      <protection/>
    </xf>
    <xf numFmtId="3" fontId="4" fillId="34" borderId="39" xfId="0" applyNumberFormat="1" applyFont="1" applyFill="1" applyBorder="1" applyAlignment="1" applyProtection="1">
      <alignment/>
      <protection/>
    </xf>
    <xf numFmtId="3" fontId="4" fillId="34" borderId="38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 applyProtection="1">
      <alignment/>
      <protection/>
    </xf>
    <xf numFmtId="3" fontId="4" fillId="34" borderId="41" xfId="0" applyNumberFormat="1" applyFont="1" applyFill="1" applyBorder="1" applyAlignment="1" applyProtection="1">
      <alignment/>
      <protection/>
    </xf>
    <xf numFmtId="3" fontId="85" fillId="35" borderId="74" xfId="34" applyNumberFormat="1" applyFont="1" applyFill="1" applyBorder="1" applyAlignment="1" applyProtection="1">
      <alignment horizontal="right" vertical="center"/>
      <protection/>
    </xf>
    <xf numFmtId="3" fontId="85" fillId="35" borderId="75" xfId="34" applyNumberFormat="1" applyFont="1" applyFill="1" applyBorder="1" applyAlignment="1" applyProtection="1">
      <alignment horizontal="right" vertical="center"/>
      <protection/>
    </xf>
    <xf numFmtId="3" fontId="85" fillId="35" borderId="76" xfId="34" applyNumberFormat="1" applyFont="1" applyFill="1" applyBorder="1" applyAlignment="1" applyProtection="1">
      <alignment horizontal="right" vertical="center"/>
      <protection/>
    </xf>
    <xf numFmtId="3" fontId="85" fillId="35" borderId="77" xfId="34" applyNumberFormat="1" applyFont="1" applyFill="1" applyBorder="1" applyAlignment="1" applyProtection="1">
      <alignment horizontal="right" vertical="center"/>
      <protection/>
    </xf>
    <xf numFmtId="0" fontId="4" fillId="34" borderId="78" xfId="0" applyFont="1" applyFill="1" applyBorder="1" applyAlignment="1" applyProtection="1" quotePrefix="1">
      <alignment horizontal="left"/>
      <protection/>
    </xf>
    <xf numFmtId="0" fontId="4" fillId="34" borderId="75" xfId="0" applyFont="1" applyFill="1" applyBorder="1" applyAlignment="1" applyProtection="1">
      <alignment horizontal="left"/>
      <protection/>
    </xf>
    <xf numFmtId="0" fontId="4" fillId="35" borderId="79" xfId="0" applyFont="1" applyFill="1" applyBorder="1" applyAlignment="1" applyProtection="1">
      <alignment horizontal="left"/>
      <protection/>
    </xf>
    <xf numFmtId="3" fontId="85" fillId="35" borderId="80" xfId="34" applyNumberFormat="1" applyFont="1" applyFill="1" applyBorder="1" applyAlignment="1" applyProtection="1">
      <alignment horizontal="right" vertical="center"/>
      <protection/>
    </xf>
    <xf numFmtId="3" fontId="85" fillId="35" borderId="81" xfId="34" applyNumberFormat="1" applyFont="1" applyFill="1" applyBorder="1" applyAlignment="1" applyProtection="1">
      <alignment horizontal="right" vertical="center"/>
      <protection/>
    </xf>
    <xf numFmtId="3" fontId="85" fillId="35" borderId="82" xfId="34" applyNumberFormat="1" applyFont="1" applyFill="1" applyBorder="1" applyAlignment="1" applyProtection="1">
      <alignment horizontal="right" vertical="center"/>
      <protection/>
    </xf>
    <xf numFmtId="3" fontId="85" fillId="35" borderId="83" xfId="34" applyNumberFormat="1" applyFont="1" applyFill="1" applyBorder="1" applyAlignment="1" applyProtection="1">
      <alignment horizontal="right" vertical="center"/>
      <protection/>
    </xf>
    <xf numFmtId="0" fontId="4" fillId="34" borderId="84" xfId="0" applyFont="1" applyFill="1" applyBorder="1" applyAlignment="1" applyProtection="1" quotePrefix="1">
      <alignment horizontal="left"/>
      <protection/>
    </xf>
    <xf numFmtId="0" fontId="4" fillId="34" borderId="81" xfId="0" applyFont="1" applyFill="1" applyBorder="1" applyAlignment="1" applyProtection="1">
      <alignment horizontal="left"/>
      <protection/>
    </xf>
    <xf numFmtId="0" fontId="4" fillId="35" borderId="85" xfId="0" applyFont="1" applyFill="1" applyBorder="1" applyAlignment="1" applyProtection="1">
      <alignment horizontal="left"/>
      <protection/>
    </xf>
    <xf numFmtId="1" fontId="5" fillId="0" borderId="86" xfId="0" applyNumberFormat="1" applyFont="1" applyBorder="1" applyAlignment="1" applyProtection="1">
      <alignment/>
      <protection/>
    </xf>
    <xf numFmtId="3" fontId="85" fillId="35" borderId="87" xfId="34" applyNumberFormat="1" applyFont="1" applyFill="1" applyBorder="1" applyAlignment="1" applyProtection="1">
      <alignment horizontal="right" vertical="center"/>
      <protection/>
    </xf>
    <xf numFmtId="3" fontId="85" fillId="35" borderId="88" xfId="34" applyNumberFormat="1" applyFont="1" applyFill="1" applyBorder="1" applyAlignment="1" applyProtection="1">
      <alignment horizontal="right" vertical="center"/>
      <protection/>
    </xf>
    <xf numFmtId="3" fontId="85" fillId="35" borderId="89" xfId="34" applyNumberFormat="1" applyFont="1" applyFill="1" applyBorder="1" applyAlignment="1" applyProtection="1">
      <alignment horizontal="right" vertical="center"/>
      <protection/>
    </xf>
    <xf numFmtId="3" fontId="85" fillId="35" borderId="90" xfId="34" applyNumberFormat="1" applyFont="1" applyFill="1" applyBorder="1" applyAlignment="1" applyProtection="1">
      <alignment horizontal="right" vertical="center"/>
      <protection/>
    </xf>
    <xf numFmtId="0" fontId="4" fillId="34" borderId="91" xfId="0" applyFont="1" applyFill="1" applyBorder="1" applyAlignment="1" applyProtection="1" quotePrefix="1">
      <alignment horizontal="left"/>
      <protection/>
    </xf>
    <xf numFmtId="0" fontId="4" fillId="34" borderId="88" xfId="0" applyFont="1" applyFill="1" applyBorder="1" applyAlignment="1" applyProtection="1">
      <alignment horizontal="left"/>
      <protection/>
    </xf>
    <xf numFmtId="0" fontId="4" fillId="35" borderId="92" xfId="0" applyFont="1" applyFill="1" applyBorder="1" applyAlignment="1" applyProtection="1">
      <alignment horizontal="left"/>
      <protection/>
    </xf>
    <xf numFmtId="3" fontId="6" fillId="34" borderId="93" xfId="0" applyNumberFormat="1" applyFont="1" applyFill="1" applyBorder="1" applyAlignment="1" applyProtection="1">
      <alignment horizontal="center"/>
      <protection/>
    </xf>
    <xf numFmtId="3" fontId="4" fillId="34" borderId="94" xfId="0" applyNumberFormat="1" applyFont="1" applyFill="1" applyBorder="1" applyAlignment="1" applyProtection="1">
      <alignment/>
      <protection/>
    </xf>
    <xf numFmtId="3" fontId="4" fillId="34" borderId="95" xfId="0" applyNumberFormat="1" applyFont="1" applyFill="1" applyBorder="1" applyAlignment="1" applyProtection="1">
      <alignment/>
      <protection/>
    </xf>
    <xf numFmtId="3" fontId="4" fillId="34" borderId="96" xfId="0" applyNumberFormat="1" applyFont="1" applyFill="1" applyBorder="1" applyAlignment="1" applyProtection="1">
      <alignment/>
      <protection/>
    </xf>
    <xf numFmtId="3" fontId="4" fillId="34" borderId="97" xfId="0" applyNumberFormat="1" applyFont="1" applyFill="1" applyBorder="1" applyAlignment="1" applyProtection="1">
      <alignment/>
      <protection/>
    </xf>
    <xf numFmtId="0" fontId="4" fillId="34" borderId="97" xfId="0" applyFont="1" applyFill="1" applyBorder="1" applyAlignment="1" applyProtection="1" quotePrefix="1">
      <alignment horizontal="left"/>
      <protection/>
    </xf>
    <xf numFmtId="0" fontId="4" fillId="34" borderId="97" xfId="0" applyFont="1" applyFill="1" applyBorder="1" applyAlignment="1" applyProtection="1">
      <alignment horizontal="left"/>
      <protection/>
    </xf>
    <xf numFmtId="3" fontId="8" fillId="41" borderId="54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/>
      <protection/>
    </xf>
    <xf numFmtId="3" fontId="5" fillId="41" borderId="55" xfId="0" applyNumberFormat="1" applyFont="1" applyFill="1" applyBorder="1" applyAlignment="1" applyProtection="1">
      <alignment/>
      <protection/>
    </xf>
    <xf numFmtId="3" fontId="5" fillId="41" borderId="54" xfId="0" applyNumberFormat="1" applyFont="1" applyFill="1" applyBorder="1" applyAlignment="1" applyProtection="1">
      <alignment/>
      <protection/>
    </xf>
    <xf numFmtId="3" fontId="5" fillId="41" borderId="56" xfId="0" applyNumberFormat="1" applyFont="1" applyFill="1" applyBorder="1" applyAlignment="1" applyProtection="1">
      <alignment/>
      <protection/>
    </xf>
    <xf numFmtId="3" fontId="5" fillId="41" borderId="57" xfId="0" applyNumberFormat="1" applyFont="1" applyFill="1" applyBorder="1" applyAlignment="1" applyProtection="1">
      <alignment/>
      <protection/>
    </xf>
    <xf numFmtId="0" fontId="5" fillId="41" borderId="57" xfId="0" applyFont="1" applyFill="1" applyBorder="1" applyAlignment="1" applyProtection="1" quotePrefix="1">
      <alignment horizontal="left"/>
      <protection/>
    </xf>
    <xf numFmtId="0" fontId="5" fillId="41" borderId="57" xfId="0" applyFont="1" applyFill="1" applyBorder="1" applyAlignment="1" applyProtection="1">
      <alignment horizontal="left"/>
      <protection/>
    </xf>
    <xf numFmtId="0" fontId="16" fillId="41" borderId="57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" fontId="4" fillId="0" borderId="51" xfId="0" applyNumberFormat="1" applyFont="1" applyBorder="1" applyAlignment="1" applyProtection="1" quotePrefix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6" fillId="34" borderId="46" xfId="0" applyNumberFormat="1" applyFont="1" applyFill="1" applyBorder="1" applyAlignment="1" applyProtection="1" quotePrefix="1">
      <alignment horizontal="center"/>
      <protection/>
    </xf>
    <xf numFmtId="1" fontId="4" fillId="0" borderId="15" xfId="0" applyNumberFormat="1" applyFont="1" applyBorder="1" applyAlignment="1" applyProtection="1" quotePrefix="1">
      <alignment/>
      <protection/>
    </xf>
    <xf numFmtId="3" fontId="4" fillId="34" borderId="47" xfId="0" applyNumberFormat="1" applyFont="1" applyFill="1" applyBorder="1" applyAlignment="1" applyProtection="1" quotePrefix="1">
      <alignment/>
      <protection/>
    </xf>
    <xf numFmtId="3" fontId="4" fillId="34" borderId="46" xfId="0" applyNumberFormat="1" applyFont="1" applyFill="1" applyBorder="1" applyAlignment="1" applyProtection="1" quotePrefix="1">
      <alignment/>
      <protection/>
    </xf>
    <xf numFmtId="3" fontId="4" fillId="34" borderId="48" xfId="0" applyNumberFormat="1" applyFont="1" applyFill="1" applyBorder="1" applyAlignment="1" applyProtection="1" quotePrefix="1">
      <alignment/>
      <protection/>
    </xf>
    <xf numFmtId="3" fontId="4" fillId="34" borderId="49" xfId="0" applyNumberFormat="1" applyFont="1" applyFill="1" applyBorder="1" applyAlignment="1" applyProtection="1" quotePrefix="1">
      <alignment/>
      <protection/>
    </xf>
    <xf numFmtId="0" fontId="4" fillId="34" borderId="49" xfId="0" applyFont="1" applyFill="1" applyBorder="1" applyAlignment="1" applyProtection="1">
      <alignment horizontal="left"/>
      <protection/>
    </xf>
    <xf numFmtId="3" fontId="6" fillId="34" borderId="98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/>
      <protection/>
    </xf>
    <xf numFmtId="3" fontId="4" fillId="34" borderId="99" xfId="0" applyNumberFormat="1" applyFont="1" applyFill="1" applyBorder="1" applyAlignment="1" applyProtection="1">
      <alignment/>
      <protection/>
    </xf>
    <xf numFmtId="3" fontId="4" fillId="34" borderId="98" xfId="0" applyNumberFormat="1" applyFont="1" applyFill="1" applyBorder="1" applyAlignment="1" applyProtection="1">
      <alignment/>
      <protection/>
    </xf>
    <xf numFmtId="3" fontId="4" fillId="34" borderId="100" xfId="0" applyNumberFormat="1" applyFont="1" applyFill="1" applyBorder="1" applyAlignment="1" applyProtection="1">
      <alignment/>
      <protection/>
    </xf>
    <xf numFmtId="3" fontId="4" fillId="34" borderId="101" xfId="0" applyNumberFormat="1" applyFont="1" applyFill="1" applyBorder="1" applyAlignment="1" applyProtection="1">
      <alignment/>
      <protection/>
    </xf>
    <xf numFmtId="0" fontId="4" fillId="34" borderId="101" xfId="0" applyFont="1" applyFill="1" applyBorder="1" applyAlignment="1" applyProtection="1">
      <alignment horizontal="left"/>
      <protection/>
    </xf>
    <xf numFmtId="3" fontId="6" fillId="34" borderId="102" xfId="0" applyNumberFormat="1" applyFont="1" applyFill="1" applyBorder="1" applyAlignment="1" applyProtection="1">
      <alignment horizontal="center"/>
      <protection/>
    </xf>
    <xf numFmtId="3" fontId="4" fillId="34" borderId="103" xfId="0" applyNumberFormat="1" applyFont="1" applyFill="1" applyBorder="1" applyAlignment="1" applyProtection="1">
      <alignment/>
      <protection/>
    </xf>
    <xf numFmtId="3" fontId="4" fillId="34" borderId="102" xfId="0" applyNumberFormat="1" applyFont="1" applyFill="1" applyBorder="1" applyAlignment="1" applyProtection="1">
      <alignment/>
      <protection/>
    </xf>
    <xf numFmtId="3" fontId="4" fillId="34" borderId="104" xfId="0" applyNumberFormat="1" applyFont="1" applyFill="1" applyBorder="1" applyAlignment="1" applyProtection="1">
      <alignment/>
      <protection/>
    </xf>
    <xf numFmtId="3" fontId="4" fillId="34" borderId="73" xfId="0" applyNumberFormat="1" applyFont="1" applyFill="1" applyBorder="1" applyAlignment="1" applyProtection="1">
      <alignment/>
      <protection/>
    </xf>
    <xf numFmtId="0" fontId="4" fillId="34" borderId="105" xfId="0" applyFont="1" applyFill="1" applyBorder="1" applyAlignment="1" applyProtection="1">
      <alignment horizontal="left"/>
      <protection/>
    </xf>
    <xf numFmtId="0" fontId="4" fillId="34" borderId="106" xfId="0" applyFont="1" applyFill="1" applyBorder="1" applyAlignment="1" applyProtection="1">
      <alignment horizontal="left"/>
      <protection/>
    </xf>
    <xf numFmtId="0" fontId="18" fillId="34" borderId="106" xfId="0" applyFont="1" applyFill="1" applyBorder="1" applyAlignment="1" applyProtection="1">
      <alignment horizontal="left"/>
      <protection/>
    </xf>
    <xf numFmtId="0" fontId="4" fillId="34" borderId="107" xfId="0" applyFont="1" applyFill="1" applyBorder="1" applyAlignment="1" applyProtection="1">
      <alignment horizontal="left"/>
      <protection/>
    </xf>
    <xf numFmtId="3" fontId="6" fillId="34" borderId="46" xfId="0" applyNumberFormat="1" applyFont="1" applyFill="1" applyBorder="1" applyAlignment="1" applyProtection="1">
      <alignment horizontal="center"/>
      <protection/>
    </xf>
    <xf numFmtId="3" fontId="4" fillId="34" borderId="49" xfId="0" applyNumberFormat="1" applyFont="1" applyFill="1" applyBorder="1" applyAlignment="1" applyProtection="1">
      <alignment/>
      <protection/>
    </xf>
    <xf numFmtId="0" fontId="4" fillId="34" borderId="108" xfId="0" applyFont="1" applyFill="1" applyBorder="1" applyAlignment="1" applyProtection="1">
      <alignment horizontal="left"/>
      <protection/>
    </xf>
    <xf numFmtId="3" fontId="6" fillId="26" borderId="42" xfId="0" applyNumberFormat="1" applyFont="1" applyFill="1" applyBorder="1" applyAlignment="1" applyProtection="1">
      <alignment horizontal="center"/>
      <protection/>
    </xf>
    <xf numFmtId="3" fontId="6" fillId="26" borderId="43" xfId="0" applyNumberFormat="1" applyFont="1" applyFill="1" applyBorder="1" applyAlignment="1" applyProtection="1">
      <alignment/>
      <protection/>
    </xf>
    <xf numFmtId="3" fontId="6" fillId="26" borderId="42" xfId="0" applyNumberFormat="1" applyFont="1" applyFill="1" applyBorder="1" applyAlignment="1" applyProtection="1">
      <alignment/>
      <protection/>
    </xf>
    <xf numFmtId="3" fontId="6" fillId="26" borderId="44" xfId="0" applyNumberFormat="1" applyFont="1" applyFill="1" applyBorder="1" applyAlignment="1" applyProtection="1">
      <alignment/>
      <protection/>
    </xf>
    <xf numFmtId="3" fontId="6" fillId="26" borderId="45" xfId="0" applyNumberFormat="1" applyFont="1" applyFill="1" applyBorder="1" applyAlignment="1" applyProtection="1">
      <alignment/>
      <protection/>
    </xf>
    <xf numFmtId="0" fontId="4" fillId="26" borderId="72" xfId="0" applyFont="1" applyFill="1" applyBorder="1" applyAlignment="1" applyProtection="1">
      <alignment horizontal="left"/>
      <protection/>
    </xf>
    <xf numFmtId="1" fontId="5" fillId="26" borderId="45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 horizontal="center"/>
      <protection/>
    </xf>
    <xf numFmtId="3" fontId="6" fillId="26" borderId="36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/>
      <protection/>
    </xf>
    <xf numFmtId="3" fontId="6" fillId="26" borderId="37" xfId="0" applyNumberFormat="1" applyFont="1" applyFill="1" applyBorder="1" applyAlignment="1" applyProtection="1">
      <alignment/>
      <protection/>
    </xf>
    <xf numFmtId="3" fontId="6" fillId="26" borderId="31" xfId="0" applyNumberFormat="1" applyFont="1" applyFill="1" applyBorder="1" applyAlignment="1" applyProtection="1">
      <alignment/>
      <protection/>
    </xf>
    <xf numFmtId="0" fontId="4" fillId="26" borderId="31" xfId="0" applyFont="1" applyFill="1" applyBorder="1" applyAlignment="1" applyProtection="1">
      <alignment horizontal="left"/>
      <protection/>
    </xf>
    <xf numFmtId="1" fontId="5" fillId="26" borderId="31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 horizontal="center"/>
      <protection/>
    </xf>
    <xf numFmtId="1" fontId="5" fillId="0" borderId="71" xfId="0" applyNumberFormat="1" applyFont="1" applyBorder="1" applyAlignment="1" applyProtection="1">
      <alignment/>
      <protection/>
    </xf>
    <xf numFmtId="3" fontId="6" fillId="26" borderId="47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/>
      <protection/>
    </xf>
    <xf numFmtId="3" fontId="6" fillId="26" borderId="48" xfId="0" applyNumberFormat="1" applyFont="1" applyFill="1" applyBorder="1" applyAlignment="1" applyProtection="1">
      <alignment/>
      <protection/>
    </xf>
    <xf numFmtId="3" fontId="6" fillId="26" borderId="49" xfId="0" applyNumberFormat="1" applyFont="1" applyFill="1" applyBorder="1" applyAlignment="1" applyProtection="1">
      <alignment/>
      <protection/>
    </xf>
    <xf numFmtId="0" fontId="4" fillId="26" borderId="49" xfId="0" applyFont="1" applyFill="1" applyBorder="1" applyAlignment="1" applyProtection="1">
      <alignment horizontal="left"/>
      <protection/>
    </xf>
    <xf numFmtId="1" fontId="5" fillId="26" borderId="49" xfId="0" applyNumberFormat="1" applyFont="1" applyFill="1" applyBorder="1" applyAlignment="1" applyProtection="1">
      <alignment/>
      <protection/>
    </xf>
    <xf numFmtId="3" fontId="6" fillId="34" borderId="58" xfId="0" applyNumberFormat="1" applyFont="1" applyFill="1" applyBorder="1" applyAlignment="1" applyProtection="1">
      <alignment horizontal="center"/>
      <protection/>
    </xf>
    <xf numFmtId="3" fontId="4" fillId="34" borderId="109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4" borderId="110" xfId="0" applyNumberFormat="1" applyFont="1" applyFill="1" applyBorder="1" applyAlignment="1" applyProtection="1">
      <alignment/>
      <protection/>
    </xf>
    <xf numFmtId="3" fontId="4" fillId="34" borderId="71" xfId="0" applyNumberFormat="1" applyFont="1" applyFill="1" applyBorder="1" applyAlignment="1" applyProtection="1">
      <alignment/>
      <protection/>
    </xf>
    <xf numFmtId="0" fontId="4" fillId="34" borderId="71" xfId="0" applyFont="1" applyFill="1" applyBorder="1" applyAlignment="1" applyProtection="1">
      <alignment horizontal="left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4" fillId="34" borderId="69" xfId="0" applyNumberFormat="1" applyFont="1" applyFill="1" applyBorder="1" applyAlignment="1" applyProtection="1">
      <alignment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70" xfId="0" applyNumberFormat="1" applyFont="1" applyFill="1" applyBorder="1" applyAlignment="1" applyProtection="1">
      <alignment/>
      <protection/>
    </xf>
    <xf numFmtId="3" fontId="4" fillId="34" borderId="59" xfId="0" applyNumberFormat="1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left"/>
      <protection/>
    </xf>
    <xf numFmtId="1" fontId="5" fillId="0" borderId="101" xfId="0" applyNumberFormat="1" applyFont="1" applyBorder="1" applyAlignment="1" applyProtection="1">
      <alignment/>
      <protection/>
    </xf>
    <xf numFmtId="3" fontId="4" fillId="34" borderId="111" xfId="0" applyNumberFormat="1" applyFont="1" applyFill="1" applyBorder="1" applyAlignment="1" applyProtection="1">
      <alignment/>
      <protection/>
    </xf>
    <xf numFmtId="3" fontId="4" fillId="34" borderId="93" xfId="0" applyNumberFormat="1" applyFont="1" applyFill="1" applyBorder="1" applyAlignment="1" applyProtection="1">
      <alignment/>
      <protection/>
    </xf>
    <xf numFmtId="3" fontId="4" fillId="34" borderId="112" xfId="0" applyNumberFormat="1" applyFont="1" applyFill="1" applyBorder="1" applyAlignment="1" applyProtection="1">
      <alignment/>
      <protection/>
    </xf>
    <xf numFmtId="3" fontId="4" fillId="34" borderId="113" xfId="0" applyNumberFormat="1" applyFont="1" applyFill="1" applyBorder="1" applyAlignment="1" applyProtection="1">
      <alignment/>
      <protection/>
    </xf>
    <xf numFmtId="0" fontId="4" fillId="34" borderId="113" xfId="0" applyFont="1" applyFill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4" fontId="5" fillId="34" borderId="24" xfId="0" applyNumberFormat="1" applyFont="1" applyFill="1" applyBorder="1" applyAlignment="1" applyProtection="1">
      <alignment/>
      <protection/>
    </xf>
    <xf numFmtId="3" fontId="4" fillId="38" borderId="55" xfId="0" applyNumberFormat="1" applyFont="1" applyFill="1" applyBorder="1" applyAlignment="1" applyProtection="1">
      <alignment/>
      <protection/>
    </xf>
    <xf numFmtId="3" fontId="4" fillId="38" borderId="5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5" fillId="38" borderId="57" xfId="0" applyNumberFormat="1" applyFont="1" applyFill="1" applyBorder="1" applyAlignment="1" applyProtection="1">
      <alignment/>
      <protection/>
    </xf>
    <xf numFmtId="0" fontId="5" fillId="38" borderId="57" xfId="0" applyFont="1" applyFill="1" applyBorder="1" applyAlignment="1" applyProtection="1" quotePrefix="1">
      <alignment horizontal="left"/>
      <protection/>
    </xf>
    <xf numFmtId="0" fontId="4" fillId="38" borderId="5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34" borderId="50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34" borderId="52" xfId="0" applyFont="1" applyFill="1" applyBorder="1" applyAlignment="1" applyProtection="1">
      <alignment/>
      <protection/>
    </xf>
    <xf numFmtId="0" fontId="5" fillId="34" borderId="50" xfId="0" applyFont="1" applyFill="1" applyBorder="1" applyAlignment="1" applyProtection="1">
      <alignment/>
      <protection/>
    </xf>
    <xf numFmtId="0" fontId="5" fillId="34" borderId="53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4" fillId="34" borderId="51" xfId="0" applyFont="1" applyFill="1" applyBorder="1" applyAlignment="1" applyProtection="1">
      <alignment/>
      <protection/>
    </xf>
    <xf numFmtId="0" fontId="4" fillId="0" borderId="114" xfId="0" applyFont="1" applyBorder="1" applyAlignment="1" applyProtection="1">
      <alignment/>
      <protection/>
    </xf>
    <xf numFmtId="0" fontId="8" fillId="34" borderId="11" xfId="0" applyFont="1" applyFill="1" applyBorder="1" applyAlignment="1" applyProtection="1" quotePrefix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 horizontal="center"/>
      <protection/>
    </xf>
    <xf numFmtId="0" fontId="9" fillId="34" borderId="69" xfId="0" applyFont="1" applyFill="1" applyBorder="1" applyAlignment="1" applyProtection="1" quotePrefix="1">
      <alignment horizontal="center"/>
      <protection/>
    </xf>
    <xf numFmtId="0" fontId="9" fillId="34" borderId="11" xfId="0" applyFont="1" applyFill="1" applyBorder="1" applyAlignment="1" applyProtection="1" quotePrefix="1">
      <alignment horizontal="center"/>
      <protection/>
    </xf>
    <xf numFmtId="0" fontId="9" fillId="34" borderId="70" xfId="0" applyFont="1" applyFill="1" applyBorder="1" applyAlignment="1" applyProtection="1" quotePrefix="1">
      <alignment horizontal="center"/>
      <protection/>
    </xf>
    <xf numFmtId="0" fontId="5" fillId="34" borderId="59" xfId="0" applyFont="1" applyFill="1" applyBorder="1" applyAlignment="1" applyProtection="1" quotePrefix="1">
      <alignment horizontal="center"/>
      <protection/>
    </xf>
    <xf numFmtId="0" fontId="4" fillId="34" borderId="59" xfId="0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34" borderId="58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34" borderId="103" xfId="0" applyFont="1" applyFill="1" applyBorder="1" applyAlignment="1" applyProtection="1">
      <alignment horizontal="center"/>
      <protection/>
    </xf>
    <xf numFmtId="0" fontId="5" fillId="34" borderId="102" xfId="0" applyFont="1" applyFill="1" applyBorder="1" applyAlignment="1" applyProtection="1">
      <alignment horizontal="center"/>
      <protection/>
    </xf>
    <xf numFmtId="0" fontId="5" fillId="34" borderId="104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8" fillId="38" borderId="50" xfId="34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9" fillId="26" borderId="11" xfId="0" applyFont="1" applyFill="1" applyBorder="1" applyAlignment="1" applyProtection="1">
      <alignment horizontal="center" vertical="center" wrapText="1"/>
      <protection/>
    </xf>
    <xf numFmtId="0" fontId="9" fillId="26" borderId="115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 quotePrefix="1">
      <alignment horizontal="center"/>
      <protection/>
    </xf>
    <xf numFmtId="0" fontId="16" fillId="34" borderId="71" xfId="0" applyFont="1" applyFill="1" applyBorder="1" applyAlignment="1" applyProtection="1" quotePrefix="1">
      <alignment horizontal="center" vertical="top"/>
      <protection/>
    </xf>
    <xf numFmtId="0" fontId="8" fillId="38" borderId="98" xfId="34" applyFont="1" applyFill="1" applyBorder="1" applyAlignment="1" applyProtection="1">
      <alignment horizontal="center" vertical="center"/>
      <protection/>
    </xf>
    <xf numFmtId="164" fontId="5" fillId="34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38" borderId="116" xfId="34" applyFont="1" applyFill="1" applyBorder="1" applyAlignment="1" applyProtection="1">
      <alignment horizontal="left" vertical="center"/>
      <protection/>
    </xf>
    <xf numFmtId="0" fontId="9" fillId="38" borderId="117" xfId="0" applyFont="1" applyFill="1" applyBorder="1" applyAlignment="1" applyProtection="1">
      <alignment horizontal="left" vertical="center"/>
      <protection/>
    </xf>
    <xf numFmtId="0" fontId="9" fillId="38" borderId="117" xfId="34" applyFont="1" applyFill="1" applyBorder="1" applyAlignment="1" applyProtection="1">
      <alignment horizontal="left" vertical="center"/>
      <protection/>
    </xf>
    <xf numFmtId="0" fontId="9" fillId="38" borderId="11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 quotePrefix="1">
      <alignment horizontal="center"/>
      <protection/>
    </xf>
    <xf numFmtId="0" fontId="5" fillId="34" borderId="51" xfId="0" applyFont="1" applyFill="1" applyBorder="1" applyAlignment="1" applyProtection="1" quotePrefix="1">
      <alignment horizontal="center"/>
      <protection/>
    </xf>
    <xf numFmtId="164" fontId="5" fillId="34" borderId="0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5" fillId="34" borderId="13" xfId="0" applyNumberFormat="1" applyFont="1" applyFill="1" applyBorder="1" applyAlignment="1" applyProtection="1">
      <alignment/>
      <protection/>
    </xf>
    <xf numFmtId="164" fontId="5" fillId="34" borderId="119" xfId="0" applyNumberFormat="1" applyFont="1" applyFill="1" applyBorder="1" applyAlignment="1" applyProtection="1">
      <alignment/>
      <protection/>
    </xf>
    <xf numFmtId="0" fontId="5" fillId="34" borderId="114" xfId="0" applyFont="1" applyFill="1" applyBorder="1" applyAlignment="1" applyProtection="1">
      <alignment horizontal="right"/>
      <protection/>
    </xf>
    <xf numFmtId="0" fontId="5" fillId="34" borderId="114" xfId="0" applyFont="1" applyFill="1" applyBorder="1" applyAlignment="1" applyProtection="1">
      <alignment/>
      <protection/>
    </xf>
    <xf numFmtId="0" fontId="4" fillId="34" borderId="1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 quotePrefix="1">
      <alignment horizontal="left"/>
      <protection/>
    </xf>
    <xf numFmtId="0" fontId="86" fillId="26" borderId="11" xfId="34" applyFont="1" applyFill="1" applyBorder="1" applyAlignment="1" applyProtection="1">
      <alignment horizontal="center" vertical="center"/>
      <protection/>
    </xf>
    <xf numFmtId="0" fontId="86" fillId="26" borderId="11" xfId="34" applyNumberFormat="1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horizontal="right"/>
      <protection/>
    </xf>
    <xf numFmtId="0" fontId="15" fillId="34" borderId="0" xfId="34" applyFont="1" applyFill="1" applyAlignment="1" applyProtection="1">
      <alignment horizontal="left" vertical="center"/>
      <protection/>
    </xf>
    <xf numFmtId="0" fontId="20" fillId="34" borderId="0" xfId="34" applyFont="1" applyFill="1" applyAlignment="1" applyProtection="1" quotePrefix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49" fontId="88" fillId="38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8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15" fillId="34" borderId="0" xfId="34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67" fontId="20" fillId="35" borderId="11" xfId="34" applyNumberFormat="1" applyFont="1" applyFill="1" applyBorder="1" applyAlignment="1" applyProtection="1">
      <alignment horizontal="center" vertical="center"/>
      <protection/>
    </xf>
    <xf numFmtId="0" fontId="15" fillId="34" borderId="0" xfId="34" applyFont="1" applyFill="1" applyAlignment="1" applyProtection="1">
      <alignment horizontal="right" vertical="center"/>
      <protection/>
    </xf>
    <xf numFmtId="168" fontId="89" fillId="42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0" fillId="34" borderId="0" xfId="34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 quotePrefix="1">
      <alignment horizontal="left"/>
      <protection/>
    </xf>
    <xf numFmtId="0" fontId="3" fillId="0" borderId="120" xfId="0" applyFont="1" applyBorder="1" applyAlignment="1" applyProtection="1">
      <alignment/>
      <protection/>
    </xf>
    <xf numFmtId="0" fontId="3" fillId="43" borderId="121" xfId="0" applyFont="1" applyFill="1" applyBorder="1" applyAlignment="1" applyProtection="1">
      <alignment/>
      <protection/>
    </xf>
    <xf numFmtId="0" fontId="3" fillId="43" borderId="122" xfId="0" applyFont="1" applyFill="1" applyBorder="1" applyAlignment="1" applyProtection="1">
      <alignment/>
      <protection/>
    </xf>
    <xf numFmtId="0" fontId="21" fillId="43" borderId="122" xfId="0" applyFont="1" applyFill="1" applyBorder="1" applyAlignment="1" applyProtection="1" quotePrefix="1">
      <alignment horizontal="left"/>
      <protection/>
    </xf>
    <xf numFmtId="0" fontId="16" fillId="43" borderId="123" xfId="0" applyFont="1" applyFill="1" applyBorder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 quotePrefix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1" fontId="90" fillId="35" borderId="124" xfId="34" applyNumberFormat="1" applyFont="1" applyFill="1" applyBorder="1" applyAlignment="1" applyProtection="1">
      <alignment horizontal="center" vertical="center"/>
      <protection/>
    </xf>
    <xf numFmtId="1" fontId="90" fillId="35" borderId="115" xfId="34" applyNumberFormat="1" applyFont="1" applyFill="1" applyBorder="1" applyAlignment="1" applyProtection="1">
      <alignment horizontal="center" vertical="center"/>
      <protection/>
    </xf>
    <xf numFmtId="0" fontId="15" fillId="34" borderId="125" xfId="34" applyFont="1" applyFill="1" applyBorder="1" applyAlignment="1" applyProtection="1">
      <alignment horizontal="right" vertical="top" wrapText="1"/>
      <protection/>
    </xf>
    <xf numFmtId="0" fontId="15" fillId="34" borderId="0" xfId="34" applyFont="1" applyFill="1" applyAlignment="1" applyProtection="1">
      <alignment horizontal="right" vertical="top" wrapText="1"/>
      <protection/>
    </xf>
    <xf numFmtId="3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25" xfId="34" applyFont="1" applyFill="1" applyBorder="1" applyAlignment="1" applyProtection="1">
      <alignment horizontal="center" vertical="center"/>
      <protection/>
    </xf>
    <xf numFmtId="0" fontId="19" fillId="38" borderId="101" xfId="34" applyFont="1" applyFill="1" applyBorder="1" applyAlignment="1" applyProtection="1">
      <alignment horizontal="center" vertical="center" wrapText="1"/>
      <protection/>
    </xf>
    <xf numFmtId="0" fontId="19" fillId="38" borderId="71" xfId="34" applyFont="1" applyFill="1" applyBorder="1" applyAlignment="1" applyProtection="1">
      <alignment horizontal="center" vertical="center" wrapText="1"/>
      <protection/>
    </xf>
    <xf numFmtId="0" fontId="89" fillId="38" borderId="101" xfId="0" applyFont="1" applyFill="1" applyBorder="1" applyAlignment="1" applyProtection="1">
      <alignment horizontal="center" vertical="center" wrapText="1"/>
      <protection/>
    </xf>
    <xf numFmtId="0" fontId="89" fillId="38" borderId="7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_RIOSV_PLEVEN_B1_2024_04_3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ПРЕВЕН</v>
          </cell>
          <cell r="F9">
            <v>45412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160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160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8">
          <cell r="G428">
            <v>0</v>
          </cell>
          <cell r="J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 ЗОРНИЦА ЙОТКОВА</v>
          </cell>
        </row>
        <row r="608">
          <cell r="B608">
            <v>45414</v>
          </cell>
          <cell r="E608">
            <v>64800690</v>
          </cell>
          <cell r="H608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125" defaultRowHeight="12.75"/>
  <cols>
    <col min="1" max="1" width="3.875" style="4" hidden="1" customWidth="1"/>
    <col min="2" max="2" width="81.625" style="3" customWidth="1"/>
    <col min="3" max="3" width="3.37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625" style="3" customWidth="1"/>
    <col min="15" max="15" width="55.50390625" style="4" customWidth="1"/>
    <col min="16" max="16" width="13.625" style="3" hidden="1" customWidth="1"/>
    <col min="17" max="17" width="5.625" style="3" customWidth="1"/>
    <col min="18" max="18" width="14.50390625" style="1" customWidth="1"/>
    <col min="19" max="19" width="13.50390625" style="1" customWidth="1"/>
    <col min="20" max="21" width="11.125" style="1" customWidth="1"/>
    <col min="22" max="22" width="16.375" style="1" hidden="1" customWidth="1"/>
    <col min="23" max="23" width="15.00390625" style="1" hidden="1" customWidth="1"/>
    <col min="24" max="24" width="15.00390625" style="2" customWidth="1"/>
    <col min="25" max="25" width="15.625" style="1" hidden="1" customWidth="1"/>
    <col min="26" max="26" width="15.375" style="1" hidden="1" customWidth="1"/>
    <col min="27" max="16384" width="9.125" style="1" customWidth="1"/>
  </cols>
  <sheetData>
    <row r="1" spans="2:17" ht="17.2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2:17" ht="1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2:17" ht="21.75" customHeight="1" hidden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2:17" ht="1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2:17" ht="18" customHeight="1" hidden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2:17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2:17" ht="9" customHeight="1" hidden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2:17" ht="22.5" customHeight="1" thickBot="1">
      <c r="B8" s="442" t="str">
        <f>VLOOKUP(E15,SMETKA,3,FALSE)</f>
        <v>ОТЧЕТ ЗА КАСОВОТО ИЗПЪЛНЕНИЕ НА СМЕТКИТЕ ЗА СРЕДСТВАТА ОТ ЕВРОПЕЙСКИЯ СЪЮЗ - ДМП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2:17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2:17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2:21" ht="23.25" customHeight="1">
      <c r="B11" s="434" t="str">
        <f>+'[1]OTCHET'!B9</f>
        <v>РЕГИОНАЛНА ИНСПЕКЦИЯ ПО ОКОЛНАТА СРЕДА И ВОДИТЕ ПРЕВЕН</v>
      </c>
      <c r="C11" s="434"/>
      <c r="D11" s="434"/>
      <c r="E11" s="433" t="s">
        <v>174</v>
      </c>
      <c r="F11" s="432">
        <f>'[1]OTCHET'!F9</f>
        <v>45412</v>
      </c>
      <c r="G11" s="431" t="s">
        <v>173</v>
      </c>
      <c r="H11" s="430">
        <f>+'[1]OTCHET'!H9</f>
        <v>414414</v>
      </c>
      <c r="I11" s="447">
        <f>+'[1]OTCHET'!I9</f>
        <v>0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2:21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2:21" ht="23.25" customHeight="1">
      <c r="B13" s="424" t="str">
        <f>+'[1]OTCHET'!B12</f>
        <v>Министерство на околната среда и водите</v>
      </c>
      <c r="C13" s="421"/>
      <c r="D13" s="421"/>
      <c r="E13" s="423" t="str">
        <f>+'[1]OTCHET'!E12</f>
        <v>код по ЕБК:</v>
      </c>
      <c r="F13" s="422" t="str">
        <f>+'[1]OTCHET'!F12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2:21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2:26" ht="21.75" customHeight="1" thickBot="1">
      <c r="B15" s="418" t="s">
        <v>169</v>
      </c>
      <c r="C15" s="410"/>
      <c r="D15" s="410"/>
      <c r="E15" s="417">
        <f>+'[1]OTCHET'!E15</f>
        <v>97</v>
      </c>
      <c r="F15" s="416" t="str">
        <f>'[1]OTCHET'!F15</f>
        <v>СЕС - ДМП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aca="true" t="shared" si="0" ref="E22:J22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'[1]OTCHET'!E22+'[1]OTCHET'!E28+'[1]OTCHET'!E33+'[1]OTCHET'!E39+'[1]OTCHET'!E47+'[1]OTCHET'!E52+'[1]OTCHET'!E58+'[1]OTCHET'!E61+'[1]OTCHET'!E64+'[1]OTCHET'!E65+'[1]OTCHET'!E72+'[1]OTCHET'!E73</f>
        <v>0</v>
      </c>
      <c r="F23" s="348">
        <f>+G23+H23+I23+J23</f>
        <v>0</v>
      </c>
      <c r="G23" s="347">
        <f>'[1]OTCHET'!G22+'[1]OTCHET'!G28+'[1]OTCHET'!G33+'[1]OTCHET'!G39+'[1]OTCHET'!G47+'[1]OTCHET'!G52+'[1]OTCHET'!G58+'[1]OTCHET'!G61+'[1]OTCHET'!G64+'[1]OTCHET'!G65+'[1]OTCHET'!G72+'[1]OTCHET'!G73</f>
        <v>0</v>
      </c>
      <c r="H23" s="346">
        <f>'[1]OTCHET'!H22+'[1]OTCHET'!H28+'[1]OTCHET'!H33+'[1]OTCHET'!H39+'[1]OTCHET'!H47+'[1]OTCHET'!H52+'[1]OTCHET'!H58+'[1]OTCHET'!H61+'[1]OTCHET'!H64+'[1]OTCHET'!H65+'[1]OTCHET'!H72+'[1]OTCHET'!H73</f>
        <v>0</v>
      </c>
      <c r="I23" s="346">
        <f>'[1]OTCHET'!I22+'[1]OTCHET'!I28+'[1]OTCHET'!I33+'[1]OTCHET'!I39+'[1]OTCHET'!I47+'[1]OTCHET'!I52+'[1]OTCHET'!I58+'[1]OTCHET'!I61+'[1]OTCHET'!I64+'[1]OTCHET'!I65+'[1]OTCHET'!I72+'[1]OTCHET'!I73</f>
        <v>0</v>
      </c>
      <c r="J23" s="345">
        <f>'[1]OTCHET'!J22+'[1]OTCHET'!J28+'[1]OTCHET'!J33+'[1]OTCHET'!J39+'[1]OTCHET'!J47+'[1]OTCHET'!J52+'[1]OTCHET'!J58+'[1]OTCHET'!J61+'[1]OTCHET'!J64+'[1]OTCHET'!J65+'[1]OTCHET'!J72+'[1]OTCHET'!J73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customHeight="1" hidden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aca="true" t="shared" si="1" ref="E25:M25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'[1]OTCHET'!E74</f>
        <v>0</v>
      </c>
      <c r="F26" s="336">
        <f aca="true" t="shared" si="2" ref="F26:F37">+G26+H26+I26+J26</f>
        <v>0</v>
      </c>
      <c r="G26" s="335">
        <f>'[1]OTCHET'!G74</f>
        <v>0</v>
      </c>
      <c r="H26" s="334">
        <f>'[1]OTCHET'!H74</f>
        <v>0</v>
      </c>
      <c r="I26" s="334">
        <f>'[1]OTCHET'!I74</f>
        <v>0</v>
      </c>
      <c r="J26" s="333">
        <f>'[1]OTCHET'!J74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'[1]OTCHET'!E75</f>
        <v>0</v>
      </c>
      <c r="F27" s="329">
        <f t="shared" si="2"/>
        <v>0</v>
      </c>
      <c r="G27" s="328">
        <f>'[1]OTCHET'!G75</f>
        <v>0</v>
      </c>
      <c r="H27" s="327">
        <f>'[1]OTCHET'!H75</f>
        <v>0</v>
      </c>
      <c r="I27" s="327">
        <f>'[1]OTCHET'!I75</f>
        <v>0</v>
      </c>
      <c r="J27" s="326">
        <f>'[1]OTCHET'!J75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'[1]OTCHET'!E77</f>
        <v>0</v>
      </c>
      <c r="F28" s="321">
        <f t="shared" si="2"/>
        <v>0</v>
      </c>
      <c r="G28" s="320">
        <f>'[1]OTCHET'!G77</f>
        <v>0</v>
      </c>
      <c r="H28" s="319">
        <f>'[1]OTCHET'!H77</f>
        <v>0</v>
      </c>
      <c r="I28" s="319">
        <f>'[1]OTCHET'!I77</f>
        <v>0</v>
      </c>
      <c r="J28" s="318">
        <f>'[1]OTCHET'!J77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+'[1]OTCHET'!E78+'[1]OTCHET'!E79</f>
        <v>0</v>
      </c>
      <c r="F29" s="314">
        <f t="shared" si="2"/>
        <v>0</v>
      </c>
      <c r="G29" s="313">
        <f>+'[1]OTCHET'!G78+'[1]OTCHET'!G79</f>
        <v>0</v>
      </c>
      <c r="H29" s="312">
        <f>+'[1]OTCHET'!H78+'[1]OTCHET'!H79</f>
        <v>0</v>
      </c>
      <c r="I29" s="312">
        <f>+'[1]OTCHET'!I78+'[1]OTCHET'!I79</f>
        <v>0</v>
      </c>
      <c r="J29" s="311">
        <f>+'[1]OTCHET'!J78+'[1]OTCHET'!J79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'[1]OTCHET'!E90+'[1]OTCHET'!E93+'[1]OTCHET'!E94</f>
        <v>0</v>
      </c>
      <c r="F30" s="308">
        <f t="shared" si="2"/>
        <v>0</v>
      </c>
      <c r="G30" s="229">
        <f>'[1]OTCHET'!G90+'[1]OTCHET'!G93+'[1]OTCHET'!G94</f>
        <v>0</v>
      </c>
      <c r="H30" s="228">
        <f>'[1]OTCHET'!H90+'[1]OTCHET'!H93+'[1]OTCHET'!H94</f>
        <v>0</v>
      </c>
      <c r="I30" s="228">
        <f>'[1]OTCHET'!I90+'[1]OTCHET'!I93+'[1]OTCHET'!I94</f>
        <v>0</v>
      </c>
      <c r="J30" s="227">
        <f>'[1]OTCHET'!J90+'[1]OTCHET'!J93+'[1]OTCHET'!J94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'[1]OTCHET'!E106</f>
        <v>0</v>
      </c>
      <c r="F31" s="83">
        <f t="shared" si="2"/>
        <v>0</v>
      </c>
      <c r="G31" s="82">
        <f>'[1]OTCHET'!G106</f>
        <v>0</v>
      </c>
      <c r="H31" s="81">
        <f>'[1]OTCHET'!H106</f>
        <v>0</v>
      </c>
      <c r="I31" s="81">
        <f>'[1]OTCHET'!I106</f>
        <v>0</v>
      </c>
      <c r="J31" s="80">
        <f>'[1]OTCHET'!J106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'[1]OTCHET'!E110+'[1]OTCHET'!E119+'[1]OTCHET'!E135+'[1]OTCHET'!E136</f>
        <v>0</v>
      </c>
      <c r="F32" s="83">
        <f t="shared" si="2"/>
        <v>0</v>
      </c>
      <c r="G32" s="82">
        <f>'[1]OTCHET'!G110+'[1]OTCHET'!G119+'[1]OTCHET'!G135+'[1]OTCHET'!G136</f>
        <v>0</v>
      </c>
      <c r="H32" s="81">
        <f>'[1]OTCHET'!H110+'[1]OTCHET'!H119+'[1]OTCHET'!H135+'[1]OTCHET'!H136</f>
        <v>0</v>
      </c>
      <c r="I32" s="81">
        <f>'[1]OTCHET'!I110+'[1]OTCHET'!I119+'[1]OTCHET'!I135+'[1]OTCHET'!I136</f>
        <v>0</v>
      </c>
      <c r="J32" s="80">
        <f>'[1]OTCHET'!J110+'[1]OTCHET'!J119+'[1]OTCHET'!J135+'[1]OTCHET'!J136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'[1]OTCHET'!E123</f>
        <v>0</v>
      </c>
      <c r="F33" s="76">
        <f t="shared" si="2"/>
        <v>0</v>
      </c>
      <c r="G33" s="75">
        <f>'[1]OTCHET'!G123</f>
        <v>0</v>
      </c>
      <c r="H33" s="74">
        <f>'[1]OTCHET'!H123</f>
        <v>0</v>
      </c>
      <c r="I33" s="74">
        <f>'[1]OTCHET'!I123</f>
        <v>0</v>
      </c>
      <c r="J33" s="73">
        <f>'[1]OTCHET'!J123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customHeight="1" hidden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customHeight="1" hidden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+'[1]OTCHET'!E137</f>
        <v>0</v>
      </c>
      <c r="F36" s="289">
        <f t="shared" si="2"/>
        <v>0</v>
      </c>
      <c r="G36" s="288">
        <f>+'[1]OTCHET'!G137</f>
        <v>0</v>
      </c>
      <c r="H36" s="287">
        <f>+'[1]OTCHET'!H137</f>
        <v>0</v>
      </c>
      <c r="I36" s="287">
        <f>+'[1]OTCHET'!I137</f>
        <v>0</v>
      </c>
      <c r="J36" s="286">
        <f>+'[1]OTCHET'!J137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'[1]OTCHET'!E140+'[1]OTCHET'!E149+'[1]OTCHET'!E158</f>
        <v>0</v>
      </c>
      <c r="F37" s="177">
        <f t="shared" si="2"/>
        <v>0</v>
      </c>
      <c r="G37" s="176">
        <f>'[1]OTCHET'!G140+'[1]OTCHET'!G149+'[1]OTCHET'!G158</f>
        <v>0</v>
      </c>
      <c r="H37" s="175">
        <f>'[1]OTCHET'!H140+'[1]OTCHET'!H149+'[1]OTCHET'!H158</f>
        <v>0</v>
      </c>
      <c r="I37" s="175">
        <f>'[1]OTCHET'!I140+'[1]OTCHET'!I149+'[1]OTCHET'!I158</f>
        <v>0</v>
      </c>
      <c r="J37" s="174">
        <f>'[1]OTCHET'!J140+'[1]OTCHET'!J149+'[1]OTCHET'!J158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aca="true" t="shared" si="3" ref="E38:J38">E39+E43+E44+E46+SUM(E48:E52)+E55</f>
        <v>0</v>
      </c>
      <c r="F38" s="276">
        <f t="shared" si="3"/>
        <v>160</v>
      </c>
      <c r="G38" s="275">
        <f t="shared" si="3"/>
        <v>160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69" t="s">
        <v>118</v>
      </c>
      <c r="C39" s="270" t="s">
        <v>115</v>
      </c>
      <c r="D39" s="269"/>
      <c r="E39" s="268">
        <f aca="true" t="shared" si="4" ref="E39:J39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'[1]OTCHET'!E187</f>
        <v>0</v>
      </c>
      <c r="F40" s="260">
        <f aca="true" t="shared" si="5" ref="F40:F55">+G40+H40+I40+J40</f>
        <v>0</v>
      </c>
      <c r="G40" s="259">
        <f>'[1]OTCHET'!G187</f>
        <v>0</v>
      </c>
      <c r="H40" s="258">
        <f>'[1]OTCHET'!H187</f>
        <v>0</v>
      </c>
      <c r="I40" s="258">
        <f>'[1]OTCHET'!I187</f>
        <v>0</v>
      </c>
      <c r="J40" s="257">
        <f>'[1]OTCHET'!J187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'[1]OTCHET'!E190</f>
        <v>0</v>
      </c>
      <c r="F41" s="252">
        <f t="shared" si="5"/>
        <v>0</v>
      </c>
      <c r="G41" s="251">
        <f>'[1]OTCHET'!G190</f>
        <v>0</v>
      </c>
      <c r="H41" s="250">
        <f>'[1]OTCHET'!H190</f>
        <v>0</v>
      </c>
      <c r="I41" s="250">
        <f>'[1]OTCHET'!I190</f>
        <v>0</v>
      </c>
      <c r="J41" s="249">
        <f>'[1]OTCHET'!J190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+'[1]OTCHET'!E196+'[1]OTCHET'!E204</f>
        <v>0</v>
      </c>
      <c r="F42" s="245">
        <f t="shared" si="5"/>
        <v>0</v>
      </c>
      <c r="G42" s="244">
        <f>+'[1]OTCHET'!G196+'[1]OTCHET'!G204</f>
        <v>0</v>
      </c>
      <c r="H42" s="243">
        <f>+'[1]OTCHET'!H196+'[1]OTCHET'!H204</f>
        <v>0</v>
      </c>
      <c r="I42" s="243">
        <f>+'[1]OTCHET'!I196+'[1]OTCHET'!I204</f>
        <v>0</v>
      </c>
      <c r="J42" s="242">
        <f>+'[1]OTCHET'!J196+'[1]OTCHET'!J204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+'[1]OTCHET'!E205+'[1]OTCHET'!E223+'[1]OTCHET'!E274</f>
        <v>0</v>
      </c>
      <c r="F43" s="241">
        <f t="shared" si="5"/>
        <v>160</v>
      </c>
      <c r="G43" s="240">
        <f>+'[1]OTCHET'!G205+'[1]OTCHET'!G223+'[1]OTCHET'!G274</f>
        <v>160</v>
      </c>
      <c r="H43" s="239">
        <f>+'[1]OTCHET'!H205+'[1]OTCHET'!H223+'[1]OTCHET'!H274</f>
        <v>0</v>
      </c>
      <c r="I43" s="239">
        <f>+'[1]OTCHET'!I205+'[1]OTCHET'!I223+'[1]OTCHET'!I274</f>
        <v>0</v>
      </c>
      <c r="J43" s="238">
        <f>+'[1]OTCHET'!J205+'[1]OTCHET'!J223+'[1]OTCHET'!J274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+'[1]OTCHET'!E227+'[1]OTCHET'!E233+'[1]OTCHET'!E236+'[1]OTCHET'!E237+'[1]OTCHET'!E238+'[1]OTCHET'!E239+'[1]OTCHET'!E243</f>
        <v>0</v>
      </c>
      <c r="F44" s="76">
        <f t="shared" si="5"/>
        <v>0</v>
      </c>
      <c r="G44" s="75">
        <f>+'[1]OTCHET'!G227+'[1]OTCHET'!G233+'[1]OTCHET'!G236+'[1]OTCHET'!G237+'[1]OTCHET'!G238+'[1]OTCHET'!G239+'[1]OTCHET'!G243</f>
        <v>0</v>
      </c>
      <c r="H44" s="74">
        <f>+'[1]OTCHET'!H227+'[1]OTCHET'!H233+'[1]OTCHET'!H236+'[1]OTCHET'!H237+'[1]OTCHET'!H238+'[1]OTCHET'!H239+'[1]OTCHET'!H243</f>
        <v>0</v>
      </c>
      <c r="I44" s="74">
        <f>+'[1]OTCHET'!I227+'[1]OTCHET'!I233+'[1]OTCHET'!I236+'[1]OTCHET'!I237+'[1]OTCHET'!I238+'[1]OTCHET'!I239+'[1]OTCHET'!I243</f>
        <v>0</v>
      </c>
      <c r="J44" s="73">
        <f>+'[1]OTCHET'!J227+'[1]OTCHET'!J233+'[1]OTCHET'!J236+'[1]OTCHET'!J237+'[1]OTCHET'!J238+'[1]OTCHET'!J239+'[1]OTCHET'!J243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+'[1]OTCHET'!E236+'[1]OTCHET'!E237+'[1]OTCHET'!E238+'[1]OTCHET'!E239+'[1]OTCHET'!E246+'[1]OTCHET'!E247+'[1]OTCHET'!E251</f>
        <v>0</v>
      </c>
      <c r="F45" s="235">
        <f t="shared" si="5"/>
        <v>0</v>
      </c>
      <c r="G45" s="234">
        <f>+'[1]OTCHET'!G236+'[1]OTCHET'!G237+'[1]OTCHET'!G238+'[1]OTCHET'!G239+'[1]OTCHET'!G246+'[1]OTCHET'!G247+'[1]OTCHET'!G251</f>
        <v>0</v>
      </c>
      <c r="H45" s="233">
        <f>+'[1]OTCHET'!H236+'[1]OTCHET'!H237+'[1]OTCHET'!H238+'[1]OTCHET'!H239+'[1]OTCHET'!H246+'[1]OTCHET'!H247+'[1]OTCHET'!H251</f>
        <v>0</v>
      </c>
      <c r="I45" s="232">
        <f>+'[1]OTCHET'!I236+'[1]OTCHET'!I237+'[1]OTCHET'!I238+'[1]OTCHET'!I239+'[1]OTCHET'!I246+'[1]OTCHET'!I247+'[1]OTCHET'!I251</f>
        <v>0</v>
      </c>
      <c r="J45" s="231">
        <f>+'[1]OTCHET'!J236+'[1]OTCHET'!J237+'[1]OTCHET'!J238+'[1]OTCHET'!J239+'[1]OTCHET'!J246+'[1]OTCHET'!J247+'[1]OTCHET'!J251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+'[1]OTCHET'!E258+'[1]OTCHET'!E259+'[1]OTCHET'!E260+'[1]OTCHET'!E261</f>
        <v>0</v>
      </c>
      <c r="F46" s="241">
        <f t="shared" si="5"/>
        <v>0</v>
      </c>
      <c r="G46" s="240">
        <f>+'[1]OTCHET'!G258+'[1]OTCHET'!G259+'[1]OTCHET'!G260+'[1]OTCHET'!G261</f>
        <v>0</v>
      </c>
      <c r="H46" s="239">
        <f>+'[1]OTCHET'!H258+'[1]OTCHET'!H259+'[1]OTCHET'!H260+'[1]OTCHET'!H261</f>
        <v>0</v>
      </c>
      <c r="I46" s="239">
        <f>+'[1]OTCHET'!I258+'[1]OTCHET'!I259+'[1]OTCHET'!I260+'[1]OTCHET'!I261</f>
        <v>0</v>
      </c>
      <c r="J46" s="238">
        <f>+'[1]OTCHET'!J258+'[1]OTCHET'!J259+'[1]OTCHET'!J260+'[1]OTCHET'!J261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+'[1]OTCHET'!E259</f>
        <v>0</v>
      </c>
      <c r="F47" s="235">
        <f t="shared" si="5"/>
        <v>0</v>
      </c>
      <c r="G47" s="234">
        <f>+'[1]OTCHET'!G259</f>
        <v>0</v>
      </c>
      <c r="H47" s="233">
        <f>+'[1]OTCHET'!H259</f>
        <v>0</v>
      </c>
      <c r="I47" s="232">
        <f>+'[1]OTCHET'!I259</f>
        <v>0</v>
      </c>
      <c r="J47" s="231">
        <f>+'[1]OTCHET'!J259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+'[1]OTCHET'!E268+'[1]OTCHET'!E272+'[1]OTCHET'!E273</f>
        <v>0</v>
      </c>
      <c r="F48" s="83">
        <f t="shared" si="5"/>
        <v>0</v>
      </c>
      <c r="G48" s="229">
        <f>+'[1]OTCHET'!G268+'[1]OTCHET'!G272+'[1]OTCHET'!G273</f>
        <v>0</v>
      </c>
      <c r="H48" s="228">
        <f>+'[1]OTCHET'!H268+'[1]OTCHET'!H272+'[1]OTCHET'!H273</f>
        <v>0</v>
      </c>
      <c r="I48" s="228">
        <f>+'[1]OTCHET'!I268+'[1]OTCHET'!I272+'[1]OTCHET'!I273</f>
        <v>0</v>
      </c>
      <c r="J48" s="227">
        <f>+'[1]OTCHET'!J268+'[1]OTCHET'!J272+'[1]OTCHET'!J273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'[1]OTCHET'!E278+'[1]OTCHET'!E279+'[1]OTCHET'!E287+'[1]OTCHET'!E290</f>
        <v>0</v>
      </c>
      <c r="F49" s="83">
        <f t="shared" si="5"/>
        <v>0</v>
      </c>
      <c r="G49" s="82">
        <f>'[1]OTCHET'!G278+'[1]OTCHET'!G279+'[1]OTCHET'!G287+'[1]OTCHET'!G290</f>
        <v>0</v>
      </c>
      <c r="H49" s="81">
        <f>'[1]OTCHET'!H278+'[1]OTCHET'!H279+'[1]OTCHET'!H287+'[1]OTCHET'!H290</f>
        <v>0</v>
      </c>
      <c r="I49" s="81">
        <f>'[1]OTCHET'!I278+'[1]OTCHET'!I279+'[1]OTCHET'!I287+'[1]OTCHET'!I290</f>
        <v>0</v>
      </c>
      <c r="J49" s="80">
        <f>'[1]OTCHET'!J278+'[1]OTCHET'!J279+'[1]OTCHET'!J287+'[1]OTCHET'!J290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+'[1]OTCHET'!E291</f>
        <v>0</v>
      </c>
      <c r="F50" s="83">
        <f t="shared" si="5"/>
        <v>0</v>
      </c>
      <c r="G50" s="82">
        <f>+'[1]OTCHET'!G291</f>
        <v>0</v>
      </c>
      <c r="H50" s="81">
        <f>+'[1]OTCHET'!H291</f>
        <v>0</v>
      </c>
      <c r="I50" s="81">
        <f>+'[1]OTCHET'!I291</f>
        <v>0</v>
      </c>
      <c r="J50" s="80">
        <f>+'[1]OTCHET'!J291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+'[1]OTCHET'!E275</f>
        <v>0</v>
      </c>
      <c r="F51" s="76">
        <f t="shared" si="5"/>
        <v>0</v>
      </c>
      <c r="G51" s="75">
        <f>+'[1]OTCHET'!G275</f>
        <v>0</v>
      </c>
      <c r="H51" s="74">
        <f>+'[1]OTCHET'!H275</f>
        <v>0</v>
      </c>
      <c r="I51" s="74">
        <f>+'[1]OTCHET'!I275</f>
        <v>0</v>
      </c>
      <c r="J51" s="73">
        <f>+'[1]OTCHET'!J275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+'[1]OTCHET'!E296</f>
        <v>0</v>
      </c>
      <c r="F52" s="76">
        <f t="shared" si="5"/>
        <v>0</v>
      </c>
      <c r="G52" s="75">
        <f>+'[1]OTCHET'!G296</f>
        <v>0</v>
      </c>
      <c r="H52" s="74">
        <f>+'[1]OTCHET'!H296</f>
        <v>0</v>
      </c>
      <c r="I52" s="74">
        <f>+'[1]OTCHET'!I296</f>
        <v>0</v>
      </c>
      <c r="J52" s="73">
        <f>+'[1]OTCHET'!J296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'[1]OTCHET'!E297</f>
        <v>0</v>
      </c>
      <c r="F53" s="222">
        <f t="shared" si="5"/>
        <v>0</v>
      </c>
      <c r="G53" s="221">
        <f>'[1]OTCHET'!G297</f>
        <v>0</v>
      </c>
      <c r="H53" s="220">
        <f>'[1]OTCHET'!H297</f>
        <v>0</v>
      </c>
      <c r="I53" s="220">
        <f>'[1]OTCHET'!I297</f>
        <v>0</v>
      </c>
      <c r="J53" s="219">
        <f>'[1]OTCHET'!J297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'[1]OTCHET'!E299</f>
        <v>0</v>
      </c>
      <c r="F54" s="213">
        <f t="shared" si="5"/>
        <v>0</v>
      </c>
      <c r="G54" s="212">
        <f>'[1]OTCHET'!G299</f>
        <v>0</v>
      </c>
      <c r="H54" s="211">
        <f>'[1]OTCHET'!H299</f>
        <v>0</v>
      </c>
      <c r="I54" s="211">
        <f>'[1]OTCHET'!I299</f>
        <v>0</v>
      </c>
      <c r="J54" s="210">
        <f>'[1]OTCHET'!J299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+'[1]OTCHET'!E300</f>
        <v>0</v>
      </c>
      <c r="F55" s="204">
        <f t="shared" si="5"/>
        <v>0</v>
      </c>
      <c r="G55" s="203">
        <f>+'[1]OTCHET'!G300</f>
        <v>0</v>
      </c>
      <c r="H55" s="202">
        <f>+'[1]OTCHET'!H300</f>
        <v>0</v>
      </c>
      <c r="I55" s="202">
        <f>+'[1]OTCHET'!I300</f>
        <v>0</v>
      </c>
      <c r="J55" s="201">
        <f>+'[1]OTCHET'!J300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aca="true" t="shared" si="6" ref="E56:J56">+E57+E58+E62</f>
        <v>0</v>
      </c>
      <c r="F56" s="196">
        <f t="shared" si="6"/>
        <v>160</v>
      </c>
      <c r="G56" s="195">
        <f t="shared" si="6"/>
        <v>160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+'[1]OTCHET'!E364+'[1]OTCHET'!E378+'[1]OTCHET'!E391</f>
        <v>0</v>
      </c>
      <c r="F57" s="97">
        <f aca="true" t="shared" si="7" ref="F57:F63">+G57+H57+I57+J57</f>
        <v>0</v>
      </c>
      <c r="G57" s="96">
        <f>+'[1]OTCHET'!G364+'[1]OTCHET'!G378+'[1]OTCHET'!G391</f>
        <v>0</v>
      </c>
      <c r="H57" s="95">
        <f>+'[1]OTCHET'!H364+'[1]OTCHET'!H378+'[1]OTCHET'!H391</f>
        <v>0</v>
      </c>
      <c r="I57" s="95">
        <f>+'[1]OTCHET'!I364+'[1]OTCHET'!I378+'[1]OTCHET'!I391</f>
        <v>0</v>
      </c>
      <c r="J57" s="94">
        <f>+'[1]OTCHET'!J364+'[1]OTCHET'!J378+'[1]OTCHET'!J391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91">
        <f t="shared" si="7"/>
        <v>160</v>
      </c>
      <c r="G58" s="90">
        <f>+'[1]OTCHET'!G386+'[1]OTCHET'!G394+'[1]OTCHET'!G399+'[1]OTCHET'!G402+'[1]OTCHET'!G405+'[1]OTCHET'!G408+'[1]OTCHET'!G409+'[1]OTCHET'!G412+'[1]OTCHET'!G425+'[1]OTCHET'!G426+'[1]OTCHET'!G427+'[1]OTCHET'!G428+'[1]OTCHET'!G429</f>
        <v>160</v>
      </c>
      <c r="H58" s="89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89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88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+'[1]OTCHET'!E425+'[1]OTCHET'!E426+'[1]OTCHET'!E427+'[1]OTCHET'!E428+'[1]OTCHET'!E429</f>
        <v>0</v>
      </c>
      <c r="F59" s="119">
        <f t="shared" si="7"/>
        <v>0</v>
      </c>
      <c r="G59" s="118">
        <f>+'[1]OTCHET'!G425+'[1]OTCHET'!G426+'[1]OTCHET'!G427+'[1]OTCHET'!G428+'[1]OTCHET'!G429</f>
        <v>0</v>
      </c>
      <c r="H59" s="117">
        <f>+'[1]OTCHET'!H425+'[1]OTCHET'!H426+'[1]OTCHET'!H427+'[1]OTCHET'!H428+'[1]OTCHET'!H429</f>
        <v>0</v>
      </c>
      <c r="I59" s="117">
        <f>+'[1]OTCHET'!I425+'[1]OTCHET'!I426+'[1]OTCHET'!I427+'[1]OTCHET'!I428+'[1]OTCHET'!I429</f>
        <v>0</v>
      </c>
      <c r="J59" s="116">
        <f>+'[1]OTCHET'!J425+'[1]OTCHET'!J426+'[1]OTCHET'!J427+'[1]OTCHET'!J428+'[1]OTCHET'!J429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'[1]OTCHET'!E408</f>
        <v>0</v>
      </c>
      <c r="F60" s="187">
        <f t="shared" si="7"/>
        <v>0</v>
      </c>
      <c r="G60" s="186">
        <f>'[1]OTCHET'!G408</f>
        <v>0</v>
      </c>
      <c r="H60" s="185">
        <f>'[1]OTCHET'!H408</f>
        <v>0</v>
      </c>
      <c r="I60" s="185">
        <f>'[1]OTCHET'!I408</f>
        <v>0</v>
      </c>
      <c r="J60" s="184">
        <f>'[1]OTCHET'!J408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'[1]OTCHET'!E415</f>
        <v>0</v>
      </c>
      <c r="F62" s="177">
        <f t="shared" si="7"/>
        <v>0</v>
      </c>
      <c r="G62" s="176">
        <f>'[1]OTCHET'!G415</f>
        <v>0</v>
      </c>
      <c r="H62" s="175">
        <f>'[1]OTCHET'!H415</f>
        <v>0</v>
      </c>
      <c r="I62" s="175">
        <f>'[1]OTCHET'!I415</f>
        <v>0</v>
      </c>
      <c r="J62" s="174">
        <f>'[1]OTCHET'!J415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+'[1]OTCHET'!E252</f>
        <v>0</v>
      </c>
      <c r="F63" s="168">
        <f t="shared" si="7"/>
        <v>0</v>
      </c>
      <c r="G63" s="167">
        <f>+'[1]OTCHET'!G252</f>
        <v>0</v>
      </c>
      <c r="H63" s="166">
        <f>+'[1]OTCHET'!H252</f>
        <v>0</v>
      </c>
      <c r="I63" s="166">
        <f>+'[1]OTCHET'!I252</f>
        <v>0</v>
      </c>
      <c r="J63" s="165">
        <f>+'[1]OTCHET'!J252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2" t="s">
        <v>69</v>
      </c>
      <c r="C64" s="161"/>
      <c r="D64" s="161"/>
      <c r="E64" s="160">
        <f aca="true" t="shared" si="8" ref="E64:J64">+E22-E38+E56-E63</f>
        <v>0</v>
      </c>
      <c r="F64" s="160">
        <f t="shared" si="8"/>
        <v>0</v>
      </c>
      <c r="G64" s="159">
        <f t="shared" si="8"/>
        <v>0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aca="true" t="shared" si="9" ref="E65:J65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aca="true" t="shared" si="10" ref="E66:L66">SUM(+E68+E76+E77+E84+E85+E86+E89+E90+E91+E92+E93+E94+E95)</f>
        <v>0</v>
      </c>
      <c r="F66" s="146">
        <f t="shared" si="10"/>
        <v>0</v>
      </c>
      <c r="G66" s="145">
        <f t="shared" si="10"/>
        <v>0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5.7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aca="true" t="shared" si="11" ref="E68:M68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+'[1]OTCHET'!E485+'[1]OTCHET'!E486+'[1]OTCHET'!E489+'[1]OTCHET'!E490+'[1]OTCHET'!E493+'[1]OTCHET'!E494+'[1]OTCHET'!E498</f>
        <v>0</v>
      </c>
      <c r="F69" s="112">
        <f aca="true" t="shared" si="12" ref="F69:F76">+G69+H69+I69+J69</f>
        <v>0</v>
      </c>
      <c r="G69" s="111">
        <f>+'[1]OTCHET'!G485+'[1]OTCHET'!G486+'[1]OTCHET'!G489+'[1]OTCHET'!G490+'[1]OTCHET'!G493+'[1]OTCHET'!G494+'[1]OTCHET'!G498</f>
        <v>0</v>
      </c>
      <c r="H69" s="110">
        <f>+'[1]OTCHET'!H485+'[1]OTCHET'!H486+'[1]OTCHET'!H489+'[1]OTCHET'!H490+'[1]OTCHET'!H493+'[1]OTCHET'!H494+'[1]OTCHET'!H498</f>
        <v>0</v>
      </c>
      <c r="I69" s="110">
        <f>+'[1]OTCHET'!I485+'[1]OTCHET'!I486+'[1]OTCHET'!I489+'[1]OTCHET'!I490+'[1]OTCHET'!I493+'[1]OTCHET'!I494+'[1]OTCHET'!I498</f>
        <v>0</v>
      </c>
      <c r="J69" s="109">
        <f>+'[1]OTCHET'!J485+'[1]OTCHET'!J486+'[1]OTCHET'!J489+'[1]OTCHET'!J490+'[1]OTCHET'!J493+'[1]OTCHET'!J494+'[1]OTCHET'!J498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+'[1]OTCHET'!E487+'[1]OTCHET'!E488+'[1]OTCHET'!E491+'[1]OTCHET'!E492+'[1]OTCHET'!E495+'[1]OTCHET'!E496+'[1]OTCHET'!E497+'[1]OTCHET'!E499</f>
        <v>0</v>
      </c>
      <c r="F70" s="125">
        <f t="shared" si="12"/>
        <v>0</v>
      </c>
      <c r="G70" s="124">
        <f>+'[1]OTCHET'!G487+'[1]OTCHET'!G488+'[1]OTCHET'!G491+'[1]OTCHET'!G492+'[1]OTCHET'!G495+'[1]OTCHET'!G496+'[1]OTCHET'!G497+'[1]OTCHET'!G499</f>
        <v>0</v>
      </c>
      <c r="H70" s="123">
        <f>+'[1]OTCHET'!H487+'[1]OTCHET'!H488+'[1]OTCHET'!H491+'[1]OTCHET'!H492+'[1]OTCHET'!H495+'[1]OTCHET'!H496+'[1]OTCHET'!H497+'[1]OTCHET'!H499</f>
        <v>0</v>
      </c>
      <c r="I70" s="123">
        <f>+'[1]OTCHET'!I487+'[1]OTCHET'!I488+'[1]OTCHET'!I491+'[1]OTCHET'!I492+'[1]OTCHET'!I495+'[1]OTCHET'!I496+'[1]OTCHET'!I497+'[1]OTCHET'!I499</f>
        <v>0</v>
      </c>
      <c r="J70" s="122">
        <f>+'[1]OTCHET'!J487+'[1]OTCHET'!J488+'[1]OTCHET'!J491+'[1]OTCHET'!J492+'[1]OTCHET'!J495+'[1]OTCHET'!J496+'[1]OTCHET'!J497+'[1]OTCHET'!J499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+'[1]OTCHET'!E500</f>
        <v>0</v>
      </c>
      <c r="F71" s="125">
        <f t="shared" si="12"/>
        <v>0</v>
      </c>
      <c r="G71" s="124">
        <f>+'[1]OTCHET'!G500</f>
        <v>0</v>
      </c>
      <c r="H71" s="123">
        <f>+'[1]OTCHET'!H500</f>
        <v>0</v>
      </c>
      <c r="I71" s="123">
        <f>+'[1]OTCHET'!I500</f>
        <v>0</v>
      </c>
      <c r="J71" s="122">
        <f>+'[1]OTCHET'!J500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+'[1]OTCHET'!E505</f>
        <v>0</v>
      </c>
      <c r="F72" s="125">
        <f t="shared" si="12"/>
        <v>0</v>
      </c>
      <c r="G72" s="124">
        <f>+'[1]OTCHET'!G505</f>
        <v>0</v>
      </c>
      <c r="H72" s="123">
        <f>+'[1]OTCHET'!H505</f>
        <v>0</v>
      </c>
      <c r="I72" s="123">
        <f>+'[1]OTCHET'!I505</f>
        <v>0</v>
      </c>
      <c r="J72" s="122">
        <f>+'[1]OTCHET'!J505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+'[1]OTCHET'!E545</f>
        <v>0</v>
      </c>
      <c r="F73" s="125">
        <f t="shared" si="12"/>
        <v>0</v>
      </c>
      <c r="G73" s="124">
        <f>+'[1]OTCHET'!G545</f>
        <v>0</v>
      </c>
      <c r="H73" s="123">
        <f>+'[1]OTCHET'!H545</f>
        <v>0</v>
      </c>
      <c r="I73" s="123">
        <f>+'[1]OTCHET'!I545</f>
        <v>0</v>
      </c>
      <c r="J73" s="122">
        <f>+'[1]OTCHET'!J545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+'[1]OTCHET'!E584+'[1]OTCHET'!E585</f>
        <v>0</v>
      </c>
      <c r="F74" s="125">
        <f t="shared" si="12"/>
        <v>0</v>
      </c>
      <c r="G74" s="124">
        <f>+'[1]OTCHET'!G584+'[1]OTCHET'!G585</f>
        <v>0</v>
      </c>
      <c r="H74" s="123">
        <f>+'[1]OTCHET'!H584+'[1]OTCHET'!H585</f>
        <v>0</v>
      </c>
      <c r="I74" s="123">
        <f>+'[1]OTCHET'!I584+'[1]OTCHET'!I585</f>
        <v>0</v>
      </c>
      <c r="J74" s="122">
        <f>+'[1]OTCHET'!J584+'[1]OTCHET'!J585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+'[1]OTCHET'!E586+'[1]OTCHET'!E587+'[1]OTCHET'!E588</f>
        <v>0</v>
      </c>
      <c r="F75" s="105">
        <f t="shared" si="12"/>
        <v>0</v>
      </c>
      <c r="G75" s="104">
        <f>+'[1]OTCHET'!G586+'[1]OTCHET'!G587+'[1]OTCHET'!G588</f>
        <v>0</v>
      </c>
      <c r="H75" s="103">
        <f>+'[1]OTCHET'!H586+'[1]OTCHET'!H587+'[1]OTCHET'!H588</f>
        <v>0</v>
      </c>
      <c r="I75" s="103">
        <f>+'[1]OTCHET'!I586+'[1]OTCHET'!I587+'[1]OTCHET'!I588</f>
        <v>0</v>
      </c>
      <c r="J75" s="102">
        <f>+'[1]OTCHET'!J586+'[1]OTCHET'!J587+'[1]OTCHET'!J588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'[1]OTCHET'!E464</f>
        <v>0</v>
      </c>
      <c r="F76" s="97">
        <f t="shared" si="12"/>
        <v>0</v>
      </c>
      <c r="G76" s="96">
        <f>'[1]OTCHET'!G464</f>
        <v>0</v>
      </c>
      <c r="H76" s="95">
        <f>'[1]OTCHET'!H464</f>
        <v>0</v>
      </c>
      <c r="I76" s="95">
        <f>'[1]OTCHET'!I464</f>
        <v>0</v>
      </c>
      <c r="J76" s="94">
        <f>'[1]OTCHET'!J464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aca="true" t="shared" si="13" ref="E77:M77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+'[1]OTCHET'!E469+'[1]OTCHET'!E472</f>
        <v>0</v>
      </c>
      <c r="F78" s="112">
        <f aca="true" t="shared" si="14" ref="F78:F85">+G78+H78+I78+J78</f>
        <v>0</v>
      </c>
      <c r="G78" s="111">
        <f>+'[1]OTCHET'!G469+'[1]OTCHET'!G472</f>
        <v>0</v>
      </c>
      <c r="H78" s="110">
        <f>+'[1]OTCHET'!H469+'[1]OTCHET'!H472</f>
        <v>0</v>
      </c>
      <c r="I78" s="110">
        <f>+'[1]OTCHET'!I469+'[1]OTCHET'!I472</f>
        <v>0</v>
      </c>
      <c r="J78" s="109">
        <f>+'[1]OTCHET'!J469+'[1]OTCHET'!J472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+'[1]OTCHET'!E470+'[1]OTCHET'!E473</f>
        <v>0</v>
      </c>
      <c r="F79" s="125">
        <f t="shared" si="14"/>
        <v>0</v>
      </c>
      <c r="G79" s="124">
        <f>+'[1]OTCHET'!G470+'[1]OTCHET'!G473</f>
        <v>0</v>
      </c>
      <c r="H79" s="123">
        <f>+'[1]OTCHET'!H470+'[1]OTCHET'!H473</f>
        <v>0</v>
      </c>
      <c r="I79" s="123">
        <f>+'[1]OTCHET'!I470+'[1]OTCHET'!I473</f>
        <v>0</v>
      </c>
      <c r="J79" s="122">
        <f>+'[1]OTCHET'!J470+'[1]OTCHET'!J473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'[1]OTCHET'!E474</f>
        <v>0</v>
      </c>
      <c r="F80" s="125">
        <f t="shared" si="14"/>
        <v>0</v>
      </c>
      <c r="G80" s="124">
        <f>'[1]OTCHET'!G474</f>
        <v>0</v>
      </c>
      <c r="H80" s="123">
        <f>'[1]OTCHET'!H474</f>
        <v>0</v>
      </c>
      <c r="I80" s="123">
        <f>'[1]OTCHET'!I474</f>
        <v>0</v>
      </c>
      <c r="J80" s="122">
        <f>'[1]OTCHET'!J474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+'[1]OTCHET'!E482</f>
        <v>0</v>
      </c>
      <c r="F82" s="125">
        <f t="shared" si="14"/>
        <v>0</v>
      </c>
      <c r="G82" s="124">
        <f>+'[1]OTCHET'!G482</f>
        <v>0</v>
      </c>
      <c r="H82" s="123">
        <f>+'[1]OTCHET'!H482</f>
        <v>0</v>
      </c>
      <c r="I82" s="123">
        <f>+'[1]OTCHET'!I482</f>
        <v>0</v>
      </c>
      <c r="J82" s="122">
        <f>+'[1]OTCHET'!J482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+'[1]OTCHET'!E483</f>
        <v>0</v>
      </c>
      <c r="F83" s="105">
        <f t="shared" si="14"/>
        <v>0</v>
      </c>
      <c r="G83" s="104">
        <f>+'[1]OTCHET'!G483</f>
        <v>0</v>
      </c>
      <c r="H83" s="103">
        <f>+'[1]OTCHET'!H483</f>
        <v>0</v>
      </c>
      <c r="I83" s="103">
        <f>+'[1]OTCHET'!I483</f>
        <v>0</v>
      </c>
      <c r="J83" s="102">
        <f>+'[1]OTCHET'!J483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'[1]OTCHET'!E538</f>
        <v>0</v>
      </c>
      <c r="F84" s="97">
        <f t="shared" si="14"/>
        <v>0</v>
      </c>
      <c r="G84" s="96">
        <f>'[1]OTCHET'!G538</f>
        <v>0</v>
      </c>
      <c r="H84" s="95">
        <f>'[1]OTCHET'!H538</f>
        <v>0</v>
      </c>
      <c r="I84" s="95">
        <f>'[1]OTCHET'!I538</f>
        <v>0</v>
      </c>
      <c r="J84" s="94">
        <f>'[1]OTCHET'!J538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'[1]OTCHET'!E539</f>
        <v>0</v>
      </c>
      <c r="F85" s="91">
        <f t="shared" si="14"/>
        <v>0</v>
      </c>
      <c r="G85" s="90">
        <f>'[1]OTCHET'!G539</f>
        <v>0</v>
      </c>
      <c r="H85" s="89">
        <f>'[1]OTCHET'!H539</f>
        <v>0</v>
      </c>
      <c r="I85" s="89">
        <f>'[1]OTCHET'!I539</f>
        <v>0</v>
      </c>
      <c r="J85" s="88">
        <f>'[1]OTCHET'!J539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aca="true" t="shared" si="15" ref="E86:M86">+E87+E88</f>
        <v>0</v>
      </c>
      <c r="F86" s="119">
        <f t="shared" si="15"/>
        <v>0</v>
      </c>
      <c r="G86" s="118">
        <f t="shared" si="15"/>
        <v>0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+'[1]OTCHET'!E506+'[1]OTCHET'!E515+'[1]OTCHET'!E519+'[1]OTCHET'!E546</f>
        <v>0</v>
      </c>
      <c r="F87" s="112">
        <f aca="true" t="shared" si="16" ref="F87:F96">+G87+H87+I87+J87</f>
        <v>0</v>
      </c>
      <c r="G87" s="111">
        <f>+'[1]OTCHET'!G506+'[1]OTCHET'!G515+'[1]OTCHET'!G519+'[1]OTCHET'!G546</f>
        <v>0</v>
      </c>
      <c r="H87" s="110">
        <f>+'[1]OTCHET'!H506+'[1]OTCHET'!H515+'[1]OTCHET'!H519+'[1]OTCHET'!H546</f>
        <v>0</v>
      </c>
      <c r="I87" s="110">
        <f>+'[1]OTCHET'!I506+'[1]OTCHET'!I515+'[1]OTCHET'!I519+'[1]OTCHET'!I546</f>
        <v>0</v>
      </c>
      <c r="J87" s="109">
        <f>+'[1]OTCHET'!J506+'[1]OTCHET'!J515+'[1]OTCHET'!J519+'[1]OTCHET'!J546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+'[1]OTCHET'!E524+'[1]OTCHET'!E527+'[1]OTCHET'!E547</f>
        <v>0</v>
      </c>
      <c r="F88" s="105">
        <f t="shared" si="16"/>
        <v>0</v>
      </c>
      <c r="G88" s="104">
        <f>+'[1]OTCHET'!G524+'[1]OTCHET'!G527+'[1]OTCHET'!G547</f>
        <v>0</v>
      </c>
      <c r="H88" s="103">
        <f>+'[1]OTCHET'!H524+'[1]OTCHET'!H527+'[1]OTCHET'!H547</f>
        <v>0</v>
      </c>
      <c r="I88" s="103">
        <f>+'[1]OTCHET'!I524+'[1]OTCHET'!I527+'[1]OTCHET'!I547</f>
        <v>0</v>
      </c>
      <c r="J88" s="102">
        <f>+'[1]OTCHET'!J524+'[1]OTCHET'!J527+'[1]OTCHET'!J547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'[1]OTCHET'!E534</f>
        <v>0</v>
      </c>
      <c r="F89" s="97">
        <f t="shared" si="16"/>
        <v>0</v>
      </c>
      <c r="G89" s="96">
        <f>'[1]OTCHET'!G534</f>
        <v>0</v>
      </c>
      <c r="H89" s="95">
        <f>'[1]OTCHET'!H534</f>
        <v>0</v>
      </c>
      <c r="I89" s="95">
        <f>'[1]OTCHET'!I534</f>
        <v>0</v>
      </c>
      <c r="J89" s="94">
        <f>'[1]OTCHET'!J534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+'[1]OTCHET'!E570+'[1]OTCHET'!E571+'[1]OTCHET'!E572+'[1]OTCHET'!E573+'[1]OTCHET'!E574+'[1]OTCHET'!E575</f>
        <v>0</v>
      </c>
      <c r="F90" s="91">
        <f t="shared" si="16"/>
        <v>0</v>
      </c>
      <c r="G90" s="90">
        <f>+'[1]OTCHET'!G570+'[1]OTCHET'!G571+'[1]OTCHET'!G572+'[1]OTCHET'!G573+'[1]OTCHET'!G574+'[1]OTCHET'!G575</f>
        <v>0</v>
      </c>
      <c r="H90" s="89">
        <f>+'[1]OTCHET'!H570+'[1]OTCHET'!H571+'[1]OTCHET'!H572+'[1]OTCHET'!H573+'[1]OTCHET'!H574+'[1]OTCHET'!H575</f>
        <v>0</v>
      </c>
      <c r="I90" s="89">
        <f>+'[1]OTCHET'!I570+'[1]OTCHET'!I571+'[1]OTCHET'!I572+'[1]OTCHET'!I573+'[1]OTCHET'!I574+'[1]OTCHET'!I575</f>
        <v>0</v>
      </c>
      <c r="J90" s="88">
        <f>+'[1]OTCHET'!J570+'[1]OTCHET'!J571+'[1]OTCHET'!J572+'[1]OTCHET'!J573+'[1]OTCHET'!J574+'[1]OTCHET'!J575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+'[1]OTCHET'!E576+'[1]OTCHET'!E577+'[1]OTCHET'!E578+'[1]OTCHET'!E579+'[1]OTCHET'!E580+'[1]OTCHET'!E581+'[1]OTCHET'!E582</f>
        <v>0</v>
      </c>
      <c r="F91" s="83">
        <f t="shared" si="16"/>
        <v>0</v>
      </c>
      <c r="G91" s="82">
        <f>+'[1]OTCHET'!G576+'[1]OTCHET'!G577+'[1]OTCHET'!G578+'[1]OTCHET'!G579+'[1]OTCHET'!G580+'[1]OTCHET'!G581+'[1]OTCHET'!G582</f>
        <v>0</v>
      </c>
      <c r="H91" s="81">
        <f>+'[1]OTCHET'!H576+'[1]OTCHET'!H577+'[1]OTCHET'!H578+'[1]OTCHET'!H579+'[1]OTCHET'!H580+'[1]OTCHET'!H581+'[1]OTCHET'!H582</f>
        <v>0</v>
      </c>
      <c r="I91" s="81">
        <f>+'[1]OTCHET'!I576+'[1]OTCHET'!I577+'[1]OTCHET'!I578+'[1]OTCHET'!I579+'[1]OTCHET'!I580+'[1]OTCHET'!I581+'[1]OTCHET'!I582</f>
        <v>0</v>
      </c>
      <c r="J91" s="80">
        <f>+'[1]OTCHET'!J576+'[1]OTCHET'!J577+'[1]OTCHET'!J578+'[1]OTCHET'!J579+'[1]OTCHET'!J580+'[1]OTCHET'!J581+'[1]OTCHET'!J582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+'[1]OTCHET'!E583</f>
        <v>0</v>
      </c>
      <c r="F92" s="83">
        <f t="shared" si="16"/>
        <v>0</v>
      </c>
      <c r="G92" s="82">
        <f>+'[1]OTCHET'!G583</f>
        <v>0</v>
      </c>
      <c r="H92" s="81">
        <f>+'[1]OTCHET'!H583</f>
        <v>0</v>
      </c>
      <c r="I92" s="81">
        <f>+'[1]OTCHET'!I583</f>
        <v>0</v>
      </c>
      <c r="J92" s="80">
        <f>+'[1]OTCHET'!J583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+'[1]OTCHET'!E590+'[1]OTCHET'!E591</f>
        <v>0</v>
      </c>
      <c r="F93" s="83">
        <f t="shared" si="16"/>
        <v>0</v>
      </c>
      <c r="G93" s="82">
        <f>+'[1]OTCHET'!G590+'[1]OTCHET'!G591</f>
        <v>0</v>
      </c>
      <c r="H93" s="81">
        <f>+'[1]OTCHET'!H590+'[1]OTCHET'!H591</f>
        <v>0</v>
      </c>
      <c r="I93" s="81">
        <f>+'[1]OTCHET'!I590+'[1]OTCHET'!I591</f>
        <v>0</v>
      </c>
      <c r="J93" s="80">
        <f>+'[1]OTCHET'!J590+'[1]OTCHET'!J591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+'[1]OTCHET'!E592+'[1]OTCHET'!E593</f>
        <v>0</v>
      </c>
      <c r="F94" s="83">
        <f t="shared" si="16"/>
        <v>0</v>
      </c>
      <c r="G94" s="82">
        <f>+'[1]OTCHET'!G592+'[1]OTCHET'!G593</f>
        <v>0</v>
      </c>
      <c r="H94" s="81">
        <f>+'[1]OTCHET'!H592+'[1]OTCHET'!H593</f>
        <v>0</v>
      </c>
      <c r="I94" s="81">
        <f>+'[1]OTCHET'!I592+'[1]OTCHET'!I593</f>
        <v>0</v>
      </c>
      <c r="J94" s="80">
        <f>+'[1]OTCHET'!J592+'[1]OTCHET'!J593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'[1]OTCHET'!E594</f>
        <v>0</v>
      </c>
      <c r="F95" s="76">
        <f t="shared" si="16"/>
        <v>0</v>
      </c>
      <c r="G95" s="75">
        <f>'[1]OTCHET'!G594</f>
        <v>0</v>
      </c>
      <c r="H95" s="74">
        <f>'[1]OTCHET'!H594</f>
        <v>0</v>
      </c>
      <c r="I95" s="74">
        <f>'[1]OTCHET'!I594</f>
        <v>0</v>
      </c>
      <c r="J95" s="73">
        <f>'[1]OTCHET'!J594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+'[1]OTCHET'!E597</f>
        <v>0</v>
      </c>
      <c r="F96" s="67">
        <f t="shared" si="16"/>
        <v>0</v>
      </c>
      <c r="G96" s="66">
        <f>+'[1]OTCHET'!G597</f>
        <v>0</v>
      </c>
      <c r="H96" s="65">
        <f>+'[1]OTCHET'!H597</f>
        <v>0</v>
      </c>
      <c r="I96" s="65">
        <f>+'[1]OTCHET'!I597</f>
        <v>0</v>
      </c>
      <c r="J96" s="64">
        <f>+'[1]OTCHET'!J597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5.7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5.7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5.7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5.7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5.7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5.7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5.7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5.7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aca="true" t="shared" si="17" ref="E105:J105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+'[1]OTCHET'!H608</f>
        <v>iva.nacheva@riew-pleven.eu</v>
      </c>
      <c r="C107" s="22"/>
      <c r="D107" s="22"/>
      <c r="E107" s="35"/>
      <c r="F107" s="34"/>
      <c r="G107" s="33">
        <f>+'[1]OTCHET'!E608</f>
        <v>64800690</v>
      </c>
      <c r="H107" s="33">
        <f>+'[1]OTCHET'!F608</f>
        <v>0</v>
      </c>
      <c r="I107" s="24"/>
      <c r="J107" s="32">
        <f>+'[1]OTCHET'!B608</f>
        <v>45414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+'[1]OTCHET'!D606</f>
        <v>ИВА НАЧЕВА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451" t="str">
        <f>+'[1]OTCHET'!G603</f>
        <v>ИВА НАЧЕВА</v>
      </c>
      <c r="F114" s="451"/>
      <c r="G114" s="16"/>
      <c r="H114" s="15"/>
      <c r="I114" s="451" t="str">
        <f>+'[1]OTCHET'!G606</f>
        <v>ИНЖ. ЗОРНИЦА ЙОТКОВА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2024-05-13T22:41:16Z</dcterms:created>
  <dcterms:modified xsi:type="dcterms:W3CDTF">2024-06-03T17:23:03Z</dcterms:modified>
  <cp:category/>
  <cp:version/>
  <cp:contentType/>
  <cp:contentStatus/>
</cp:coreProperties>
</file>